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ulskiene\OneDrive\OneDrive - Lietuvos Respublikos sveikatos apsaugos ministerija\Testavimas\Lentelės\Pataisytos\"/>
    </mc:Choice>
  </mc:AlternateContent>
  <xr:revisionPtr revIDLastSave="23" documentId="8_{7AD64A03-F90B-4F21-BE56-7074CFD419CF}" xr6:coauthVersionLast="44" xr6:coauthVersionMax="44" xr10:uidLastSave="{D1AE15CD-68C0-46B9-B6F1-E27F8730C1C7}"/>
  <bookViews>
    <workbookView xWindow="-120" yWindow="-120" windowWidth="29040" windowHeight="15840" xr2:uid="{00000000-000D-0000-FFFF-FFFF00000000}"/>
  </bookViews>
  <sheets>
    <sheet name="Pagrindinis-mokytojui-Klasė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8" i="4" l="1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19" i="4"/>
  <c r="W20" i="4"/>
  <c r="W21" i="4"/>
  <c r="W22" i="4"/>
  <c r="W23" i="4"/>
  <c r="W24" i="4"/>
  <c r="W25" i="4"/>
  <c r="W26" i="4"/>
  <c r="W27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19" i="4"/>
  <c r="K20" i="4"/>
  <c r="K21" i="4"/>
  <c r="K23" i="4"/>
  <c r="K25" i="4"/>
  <c r="K26" i="4"/>
  <c r="H19" i="4"/>
  <c r="H20" i="4"/>
  <c r="H21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G14" i="4" l="1"/>
  <c r="H14" i="4" s="1"/>
  <c r="G15" i="4"/>
  <c r="H15" i="4" s="1"/>
  <c r="G16" i="4"/>
  <c r="H16" i="4" s="1"/>
  <c r="G17" i="4"/>
  <c r="H17" i="4" s="1"/>
  <c r="G18" i="4"/>
  <c r="H18" i="4" s="1"/>
  <c r="G19" i="4"/>
  <c r="G20" i="4"/>
  <c r="G21" i="4"/>
  <c r="G22" i="4"/>
  <c r="H22" i="4" s="1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13" i="4"/>
  <c r="H13" i="4" s="1"/>
  <c r="S13" i="4" l="1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V14" i="4" l="1"/>
  <c r="W14" i="4" s="1"/>
  <c r="V15" i="4"/>
  <c r="W15" i="4" s="1"/>
  <c r="V16" i="4"/>
  <c r="W16" i="4" s="1"/>
  <c r="V17" i="4"/>
  <c r="W17" i="4" s="1"/>
  <c r="V18" i="4"/>
  <c r="W18" i="4" s="1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13" i="4"/>
  <c r="W13" i="4" s="1"/>
  <c r="T14" i="4"/>
  <c r="T15" i="4"/>
  <c r="T16" i="4"/>
  <c r="T18" i="4"/>
  <c r="T19" i="4"/>
  <c r="T13" i="4"/>
  <c r="T17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P14" i="4"/>
  <c r="Q14" i="4" s="1"/>
  <c r="P15" i="4"/>
  <c r="Q15" i="4" s="1"/>
  <c r="P16" i="4"/>
  <c r="Q16" i="4" s="1"/>
  <c r="P17" i="4"/>
  <c r="Q17" i="4" s="1"/>
  <c r="P18" i="4"/>
  <c r="Q18" i="4" s="1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13" i="4"/>
  <c r="Q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13" i="4"/>
  <c r="N13" i="4" s="1"/>
  <c r="J14" i="4"/>
  <c r="K14" i="4" s="1"/>
  <c r="J15" i="4"/>
  <c r="K15" i="4" s="1"/>
  <c r="J16" i="4"/>
  <c r="K16" i="4" s="1"/>
  <c r="J17" i="4"/>
  <c r="K17" i="4" s="1"/>
  <c r="J18" i="4"/>
  <c r="K18" i="4" s="1"/>
  <c r="J19" i="4"/>
  <c r="J20" i="4"/>
  <c r="J21" i="4"/>
  <c r="J22" i="4"/>
  <c r="K22" i="4" s="1"/>
  <c r="J23" i="4"/>
  <c r="J24" i="4"/>
  <c r="K24" i="4" s="1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13" i="4"/>
  <c r="K13" i="4" s="1"/>
  <c r="F45" i="4" l="1"/>
  <c r="F44" i="4"/>
  <c r="F43" i="4"/>
  <c r="I45" i="4"/>
  <c r="I44" i="4"/>
  <c r="I43" i="4"/>
  <c r="U45" i="4"/>
  <c r="R45" i="4"/>
  <c r="O45" i="4"/>
  <c r="L45" i="4"/>
  <c r="U44" i="4"/>
  <c r="R44" i="4"/>
  <c r="O44" i="4"/>
  <c r="L44" i="4"/>
  <c r="U43" i="4"/>
  <c r="R43" i="4"/>
  <c r="O43" i="4"/>
  <c r="L43" i="4"/>
  <c r="T48" i="4"/>
  <c r="W48" i="4" l="1"/>
  <c r="H48" i="4"/>
  <c r="K48" i="4"/>
  <c r="H46" i="4"/>
  <c r="H47" i="4"/>
  <c r="N48" i="4"/>
  <c r="K46" i="4"/>
  <c r="K47" i="4"/>
  <c r="N46" i="4"/>
  <c r="N47" i="4"/>
  <c r="T46" i="4"/>
  <c r="T47" i="4"/>
  <c r="W46" i="4"/>
  <c r="W47" i="4"/>
  <c r="Q46" i="4" l="1"/>
  <c r="Q48" i="4"/>
  <c r="Q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Vartotojas</author>
  </authors>
  <commentList>
    <comment ref="E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 xml:space="preserve">B </t>
        </r>
        <r>
          <rPr>
            <sz val="9"/>
            <color indexed="81"/>
            <rFont val="Tahoma"/>
            <family val="2"/>
            <charset val="186"/>
          </rPr>
          <t>(berniukas)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family val="2"/>
            <charset val="186"/>
          </rPr>
          <t>arba</t>
        </r>
        <r>
          <rPr>
            <b/>
            <sz val="9"/>
            <color indexed="81"/>
            <rFont val="Tahoma"/>
            <charset val="1"/>
          </rPr>
          <t xml:space="preserve"> M </t>
        </r>
        <r>
          <rPr>
            <sz val="9"/>
            <color indexed="81"/>
            <rFont val="Tahoma"/>
            <family val="2"/>
            <charset val="186"/>
          </rPr>
          <t>(mergaitė)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<sst xmlns="http://schemas.openxmlformats.org/spreadsheetml/2006/main" count="91" uniqueCount="68">
  <si>
    <t>FIZINIO PAJĖGUMO NUSTATYMO PROTOKOLAS</t>
  </si>
  <si>
    <t>SP - sveikatai palanku</t>
  </si>
  <si>
    <t>RT - reikia tobulėti</t>
  </si>
  <si>
    <t>RS - rizika sveikatai</t>
  </si>
  <si>
    <t>Eil. nr.</t>
  </si>
  <si>
    <t>Vardas, pavardė</t>
  </si>
  <si>
    <t>Amžius</t>
  </si>
  <si>
    <t>Lytis</t>
  </si>
  <si>
    <t>Fizinės ypatybės ir testai</t>
  </si>
  <si>
    <t>Kojų raumenų jėga</t>
  </si>
  <si>
    <t>Rankų raumenų jėga</t>
  </si>
  <si>
    <t>Greitumas, vikrumas</t>
  </si>
  <si>
    <t>Širdies ir kraujagyslių sistemos pajėgumas</t>
  </si>
  <si>
    <t xml:space="preserve">Šuolis į tolį iš vietos </t>
  </si>
  <si>
    <t>10x5 m bėgimas šaudykle</t>
  </si>
  <si>
    <t>Rezultatas (cm)</t>
  </si>
  <si>
    <t>Lygis</t>
  </si>
  <si>
    <t>Rezultatas (s)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</si>
  <si>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</si>
  <si>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</si>
  <si>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</si>
  <si>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</si>
  <si>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</si>
  <si>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</si>
  <si>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</si>
  <si>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</si>
  <si>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</si>
  <si>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</si>
  <si>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</si>
  <si>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</si>
  <si>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</si>
  <si>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</si>
  <si>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</si>
  <si>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</si>
  <si>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</si>
  <si>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</si>
  <si>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</si>
  <si>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</si>
  <si>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</si>
  <si>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</si>
  <si>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</si>
  <si>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</si>
  <si>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</si>
  <si>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</si>
  <si>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</si>
  <si>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</si>
  <si>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</si>
  <si>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</si>
  <si>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Klasės vidurkis</t>
  </si>
  <si>
    <t>RT</t>
  </si>
  <si>
    <t>SP</t>
  </si>
  <si>
    <t>RS</t>
  </si>
  <si>
    <t>Iš viso klasėje surinko "sveikatai palanku"</t>
  </si>
  <si>
    <t>Iš viso klasėje surinko "reikia tobulėti"</t>
  </si>
  <si>
    <t xml:space="preserve">Testų atlikimo data: </t>
  </si>
  <si>
    <t xml:space="preserve">Klasė: </t>
  </si>
  <si>
    <t>Geriausias rezultatas</t>
  </si>
  <si>
    <t>Blogiausias rezultatas</t>
  </si>
  <si>
    <t>PAGRINDINIS UGDYMAS</t>
  </si>
  <si>
    <t>20 m bėgimas šaudykle</t>
  </si>
  <si>
    <t>Kybojimas sulenktomis rankomis</t>
  </si>
  <si>
    <t xml:space="preserve">Sėstis ir siekti </t>
  </si>
  <si>
    <t>Flamingas</t>
  </si>
  <si>
    <t>Lankstumas</t>
  </si>
  <si>
    <t>Pusiausvyra</t>
  </si>
  <si>
    <t>Rezultatas (užlipimų  skaičius/1min)</t>
  </si>
  <si>
    <t>Rezultatas (min)</t>
  </si>
  <si>
    <t>Iš viso klasėje surinko "rizika sveikatai"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</si>
</sst>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4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Fill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12" xfId="0" applyFont="1" applyBorder="1"/>
    <xf numFmtId="0" fontId="1" fillId="0" borderId="22" xfId="0" applyFont="1" applyBorder="1" applyAlignment="1">
      <alignment horizontal="center"/>
    </xf>
    <xf numFmtId="0" fontId="5" fillId="6" borderId="2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7" xfId="0" applyFont="1" applyBorder="1"/>
    <xf numFmtId="0" fontId="1" fillId="0" borderId="38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6" borderId="43" xfId="0" applyFont="1" applyFill="1" applyBorder="1" applyAlignment="1">
      <alignment horizontal="center" wrapText="1"/>
    </xf>
    <xf numFmtId="0" fontId="2" fillId="0" borderId="46" xfId="0" applyFont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43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9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5" borderId="28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9" fillId="5" borderId="45" xfId="0" applyFont="1" applyFill="1" applyBorder="1" applyAlignment="1">
      <alignment horizontal="center" vertical="center" shrinkToFit="1"/>
    </xf>
    <xf numFmtId="0" fontId="9" fillId="5" borderId="41" xfId="0" applyFont="1" applyFill="1" applyBorder="1" applyAlignment="1">
      <alignment horizontal="center" vertical="center" shrinkToFit="1"/>
    </xf>
    <xf numFmtId="0" fontId="9" fillId="5" borderId="42" xfId="0" applyFont="1" applyFill="1" applyBorder="1" applyAlignment="1">
      <alignment horizontal="center" vertical="center" shrinkToFit="1"/>
    </xf>
  </cellXfs>
  <cellStyles count="1">
    <cellStyle name="Įprastas" xfId="0" builtinId="0"/>
  </cellStyles>
  <dxfs count="7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48"/>
  <sheetViews>
    <sheetView tabSelected="1" workbookViewId="0">
      <selection activeCell="H16" sqref="H16"/>
    </sheetView>
  </sheetViews>
  <sheetFormatPr defaultColWidth="8.85546875" defaultRowHeight="15.75" x14ac:dyDescent="0.25"/>
  <cols>
    <col min="1" max="1" width="4" style="1" customWidth="1"/>
    <col min="2" max="3" width="23.7109375" style="1" customWidth="1"/>
    <col min="4" max="4" width="8" style="1" customWidth="1"/>
    <col min="5" max="5" width="7.28515625" style="1" customWidth="1"/>
    <col min="6" max="6" width="9.5703125" style="1" customWidth="1"/>
    <col min="7" max="7" width="0.140625" style="1" hidden="1" customWidth="1"/>
    <col min="8" max="8" width="12.42578125" style="1" customWidth="1"/>
    <col min="9" max="9" width="9.5703125" style="1" customWidth="1"/>
    <col min="10" max="10" width="5.140625" style="1" hidden="1" customWidth="1"/>
    <col min="11" max="11" width="12.42578125" style="1" customWidth="1"/>
    <col min="12" max="12" width="9.5703125" style="1" customWidth="1"/>
    <col min="13" max="13" width="0.28515625" style="1" hidden="1" customWidth="1"/>
    <col min="14" max="14" width="12.42578125" style="1" customWidth="1"/>
    <col min="15" max="15" width="10.7109375" style="1" customWidth="1"/>
    <col min="16" max="16" width="0.140625" style="1" hidden="1" customWidth="1"/>
    <col min="17" max="17" width="12.5703125" style="1" customWidth="1"/>
    <col min="18" max="18" width="9.7109375" style="1" customWidth="1"/>
    <col min="19" max="19" width="0.140625" style="1" customWidth="1"/>
    <col min="20" max="20" width="12.85546875" style="1" customWidth="1"/>
    <col min="21" max="21" width="11.5703125" style="1" customWidth="1"/>
    <col min="22" max="22" width="0.140625" style="1" customWidth="1"/>
    <col min="23" max="23" width="11.85546875" style="1" customWidth="1"/>
    <col min="24" max="24" width="9.7109375" style="1" customWidth="1"/>
    <col min="25" max="16384" width="8.85546875" style="1"/>
  </cols>
  <sheetData>
    <row r="1" spans="1:24" ht="7.5" customHeight="1" x14ac:dyDescent="0.25"/>
    <row r="2" spans="1:24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4" ht="4.5" customHeight="1" x14ac:dyDescent="0.25"/>
    <row r="4" spans="1:24" x14ac:dyDescent="0.25">
      <c r="A4" s="97" t="s">
        <v>58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4" x14ac:dyDescent="0.25">
      <c r="B5" s="2"/>
      <c r="C5" s="2"/>
      <c r="D5" s="2"/>
      <c r="T5" s="98" t="s">
        <v>1</v>
      </c>
      <c r="U5" s="98"/>
      <c r="V5" s="98"/>
      <c r="W5" s="98"/>
    </row>
    <row r="6" spans="1:24" x14ac:dyDescent="0.25">
      <c r="B6" s="35" t="s">
        <v>55</v>
      </c>
      <c r="C6" s="36"/>
      <c r="D6" s="2"/>
      <c r="T6" s="99" t="s">
        <v>2</v>
      </c>
      <c r="U6" s="99"/>
      <c r="V6" s="99"/>
      <c r="W6" s="99"/>
    </row>
    <row r="7" spans="1:24" x14ac:dyDescent="0.25">
      <c r="B7" s="35" t="s">
        <v>54</v>
      </c>
      <c r="C7" s="11"/>
      <c r="D7" s="10"/>
      <c r="E7" s="10"/>
      <c r="T7" s="100" t="s">
        <v>3</v>
      </c>
      <c r="U7" s="100"/>
      <c r="V7" s="100"/>
      <c r="W7" s="100"/>
    </row>
    <row r="8" spans="1:24" ht="8.25" customHeight="1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4" ht="18.75" x14ac:dyDescent="0.25">
      <c r="A9" s="85" t="s">
        <v>4</v>
      </c>
      <c r="B9" s="88" t="s">
        <v>5</v>
      </c>
      <c r="C9" s="89"/>
      <c r="D9" s="92" t="s">
        <v>6</v>
      </c>
      <c r="E9" s="94" t="s">
        <v>7</v>
      </c>
      <c r="F9" s="101" t="s">
        <v>8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3"/>
      <c r="X9" s="3"/>
    </row>
    <row r="10" spans="1:24" x14ac:dyDescent="0.25">
      <c r="A10" s="86"/>
      <c r="B10" s="88"/>
      <c r="C10" s="89"/>
      <c r="D10" s="92"/>
      <c r="E10" s="95"/>
      <c r="F10" s="73" t="s">
        <v>64</v>
      </c>
      <c r="G10" s="74"/>
      <c r="H10" s="75"/>
      <c r="I10" s="73" t="s">
        <v>63</v>
      </c>
      <c r="J10" s="74"/>
      <c r="K10" s="75"/>
      <c r="L10" s="73" t="s">
        <v>9</v>
      </c>
      <c r="M10" s="74"/>
      <c r="N10" s="75"/>
      <c r="O10" s="73" t="s">
        <v>10</v>
      </c>
      <c r="P10" s="74"/>
      <c r="Q10" s="75"/>
      <c r="R10" s="73" t="s">
        <v>11</v>
      </c>
      <c r="S10" s="74"/>
      <c r="T10" s="75"/>
      <c r="U10" s="76" t="s">
        <v>12</v>
      </c>
      <c r="V10" s="77"/>
      <c r="W10" s="78"/>
      <c r="X10" s="4"/>
    </row>
    <row r="11" spans="1:24" ht="30.75" customHeight="1" x14ac:dyDescent="0.25">
      <c r="A11" s="86"/>
      <c r="B11" s="88"/>
      <c r="C11" s="89"/>
      <c r="D11" s="92"/>
      <c r="E11" s="95"/>
      <c r="F11" s="79" t="s">
        <v>62</v>
      </c>
      <c r="G11" s="80"/>
      <c r="H11" s="81"/>
      <c r="I11" s="79" t="s">
        <v>61</v>
      </c>
      <c r="J11" s="80"/>
      <c r="K11" s="81"/>
      <c r="L11" s="79" t="s">
        <v>13</v>
      </c>
      <c r="M11" s="80"/>
      <c r="N11" s="81"/>
      <c r="O11" s="80" t="s">
        <v>60</v>
      </c>
      <c r="P11" s="80"/>
      <c r="Q11" s="82"/>
      <c r="R11" s="79" t="s">
        <v>14</v>
      </c>
      <c r="S11" s="80"/>
      <c r="T11" s="81"/>
      <c r="U11" s="79" t="s">
        <v>59</v>
      </c>
      <c r="V11" s="80"/>
      <c r="W11" s="81"/>
      <c r="X11" s="5"/>
    </row>
    <row r="12" spans="1:24" ht="49.5" thickBot="1" x14ac:dyDescent="0.3">
      <c r="A12" s="87"/>
      <c r="B12" s="90"/>
      <c r="C12" s="91"/>
      <c r="D12" s="93"/>
      <c r="E12" s="96"/>
      <c r="F12" s="31" t="s">
        <v>65</v>
      </c>
      <c r="G12" s="37"/>
      <c r="H12" s="25" t="s">
        <v>16</v>
      </c>
      <c r="I12" s="31" t="s">
        <v>15</v>
      </c>
      <c r="J12" s="37"/>
      <c r="K12" s="25" t="s">
        <v>16</v>
      </c>
      <c r="L12" s="31" t="s">
        <v>15</v>
      </c>
      <c r="M12" s="37"/>
      <c r="N12" s="25" t="s">
        <v>16</v>
      </c>
      <c r="O12" s="31" t="s">
        <v>17</v>
      </c>
      <c r="P12" s="37"/>
      <c r="Q12" s="25" t="s">
        <v>16</v>
      </c>
      <c r="R12" s="31" t="s">
        <v>17</v>
      </c>
      <c r="S12" s="37"/>
      <c r="T12" s="25" t="s">
        <v>16</v>
      </c>
      <c r="U12" s="31" t="s">
        <v>66</v>
      </c>
      <c r="V12" s="37"/>
      <c r="W12" s="25" t="s">
        <v>16</v>
      </c>
      <c r="X12" s="6"/>
    </row>
    <row r="13" spans="1:24" x14ac:dyDescent="0.25">
      <c r="A13" s="22" t="s">
        <v>18</v>
      </c>
      <c r="B13" s="83" t="s">
        <v>5</v>
      </c>
      <c r="C13" s="84"/>
      <c r="D13" s="12"/>
      <c r="E13" s="32"/>
      <c r="F13" s="26"/>
      <c r="G13" s="38">
        <f>IF(AND(E13="B",D13=11),IF(F13&gt;21,111,IF(F13&lt;10,333,222)))+IF(AND(E13="B",D13=12),IF(F13&gt;20,111,IF(F13&lt;10,333,222)),)+IF(AND(E13="B",D13=13),IF(F13&gt;20,111,IF(F13&lt;10,333,222)))+IF(AND(E13="B",D13=14),IF(F13&gt;19,111,IF(F13&lt;10,333,222)))+IF(AND(E13="B",D13=15),IF(F13&gt;18,111,IF(F13&lt;10,333,222)))+IF(AND(E13="B",D13=16),IF(F13&gt;18,111,IF(F13&lt;10,333,222)))+IF(AND(E13="B",D13=17),IF(F13&gt;17,111,IF(F13&lt;10,333,222)))+IF(AND(E13="B",D13=18),IF(F13&gt;17,111,IF(F13&lt;9,333,222)))+IF(AND(E13="M",D13=11),IF(F13&gt;18,111,IF(F13&lt;9,333,222)))+IF(AND(E13="M",D13=12),IF(F13&gt;18,111,IF(F13&lt;9,333,222)),)+IF(AND(E13="M",D13=13),IF(F13&gt;18,111,IF(F13&lt;9,333,222)))+IF(AND(E13="M",D13=14),IF(F13&gt;17,111,IF(F13&lt;9,333,222)))+IF(AND(E13="M",D13=15),IF(F13&gt;17,111,IF(F13&lt;9,333,222)))+IF(AND(E13="M",D13=16),IF(F13&gt;16,111,IF(F13&lt;9,333,222)))+IF(AND(E13="M",D13=17),IF(F13&gt;16,111,IF(F13&lt;9,333,222)))+IF(AND(E13="M",D13=18),IF(F13&gt;15,111,IF(F13&lt;9,333,222)))</f>
        <v>0</v>
      </c>
      <c r="H13" s="24" t="str">
        <f>IF(F13="","",IF(AND(D13=0,F13&gt;=0),"Nėra amžiaus",IF(AND(E13=0,F13&gt;=0),"Nėra lyties", IF(F13=0,"RS",IF(G13=111,"RS",IF(G13=333,"SP","RT"))))))</f>
        <v/>
      </c>
      <c r="I13" s="26"/>
      <c r="J13" s="38">
        <f>IF(AND(E13="B",D13=11),IF(I13&lt;6,111,IF(I13&gt;12,333,222)))+IF(AND(E13="B",D13=12),IF(I13&lt;6,111,IF(I13&gt;14,333,222)),)+IF(AND(E13="B",D13=13),IF(I13&lt;6,111,IF(I13&gt;15,333,222)))+IF(AND(E13="B",D13=14),IF(I13&lt;6,111,IF(I13&gt;16,333,222)))+IF(AND(E13="B",D13=15),IF(I13&lt;6,111,IF(I13&gt;17,333,222)))+IF(AND(E13="B",D13=16),IF(I13&lt;7,111,IF(I13&gt;18,333,222)))+IF(AND(E13="B",D13=17),IF(I13&lt;7,111,IF(I13&gt;20,333,222)))+IF(AND(E13="B",D13=18),IF(I13&lt;7,111,IF(I13&gt;21,333,222)))+IF(AND(E13="M",D13=11),IF(I13&lt;10,111,IF(I13&gt;18,333,222)))+IF(AND(E13="M",D13=12),IF(I13&lt;10,111,IF(I13&gt;19,333,222)),)+IF(AND(E13="M",D13=13),IF(I13&lt;10,111,IF(I13&gt;20,333,222)))+IF(AND(E13="M",D13=14),IF(I13&lt;10,111,IF(I13&gt;21,333,222)))+IF(AND(E13="M",D13=15),IF(I13&lt;10,111,IF(I13&gt;22,333,222)))+IF(AND(E13="M",D13=16),IF(I13&lt;10,111,IF(I13&gt;23,333,222)))+IF(AND(E13="M",D13=17),IF(I13&lt;10,111,IF(I13&gt;24,333,222)))+IF(AND(E13="M",D13=18),IF(I13&lt;10,111,IF(I13&gt;24,333,222)))</f>
        <v>0</v>
      </c>
      <c r="K13" s="24" t="str">
        <f>IF(I13="","",IF(AND(D13=0,I13&gt;=0),"Nėra amžiaus",IF(AND(E13=0,I13&gt;=0),"Nėra lyties", IF(I13=0,"RS",IF(J13=111,"RS",IF(J13=333,"SP","RT"))))))</f>
        <v/>
      </c>
      <c r="L13" s="26"/>
      <c r="M13" s="38">
        <f>IF(AND(E13="B",D13=11),IF(L13&lt;127,111,IF(L13&gt;155,333,222)))+IF(AND(E13="B",D13=12),IF(L13&lt;132,111,IF(L13&gt;165,333,222)),)+IF(AND(E13="B",D13=13),IF(L13&lt;138,111,IF(L13&gt;176,333,222)))+IF(AND(E13="B",D13=14),IF(L13&lt;143,111,IF(L13&gt;187,333,222)))+IF(AND(E13="B",D13=15),IF(L13&lt;149,111,IF(L13&gt;198,333,222)))+IF(AND(E13="B",D13=16),IF(L13&lt;154,111,IF(L13&gt;209,333,222)))+IF(AND(E13="B",D13=17),IF(L13&lt;160,111,IF(L13&gt;220,333,222)))+IF(AND(E13="B",D13=18),IF(L13&lt;165,111,IF(L13&gt;231,333,222)))+IF(AND(E13="M",D13=11),IF(L13&lt;116,111,IF(L13&gt;146,333,222)))+IF(AND(E13="M",D13=12),IF(L13&lt;118,111,IF(L13&gt;149,333,222)),)+IF(AND(E13="M",D13=13),IF(L13&lt;121,111,IF(L13&gt;152,333,222)))+IF(AND(E13="M",D13=14),IF(L13&lt;123,111,IF(L13&gt;155,333,222)))+IF(AND(E13="M",D13=15),IF(L13&lt;125,111,IF(L13&gt;158,333,222)))+IF(AND(E13="M",D13=16),IF(L13&lt;128,111,IF(L13&gt;161,333,222)))+IF(AND(E13="M",D13=17),IF(L13&lt;130,111,IF(L13&gt;164,333,222)))+IF(AND(E13="M",D13=18),IF(L13&lt;132,111,IF(L13&gt;167,333,222)))</f>
        <v>0</v>
      </c>
      <c r="N13" s="24" t="str">
        <f>IF(L13="","",IF(AND(D13=0,L13&gt;=0),"Nėra amžiaus",IF(AND(E13=0,L13&gt;=0),"Nėra lyties", IF(L13=0,"RS",IF(M13=111,"RS",IF(M13=333,"SP","RT"))))))</f>
        <v/>
      </c>
      <c r="O13" s="26"/>
      <c r="P13" s="38">
        <f>IF(AND(E13="B",D13=11),IF(O13&lt;1.5,111,IF(O13&gt;10.6,333,222)))+IF(AND(E13="B",D13=12),IF(O13&lt;1.8,111,IF(O13&gt;12.5,333,222)),)+IF(AND(E13="B",D13=13),IF(O13&lt;2.1,111,IF(O13&gt;14.3,333,222)))+IF(AND(E13="B",D13=14),IF(O13&lt;2.3,111,IF(O13&gt;16.2,333,222)))+IF(AND(E13="B",D13=15),IF(O13&lt;2.6,111,IF(O13&gt;18.1,333,222)))+IF(AND(E13="B",D13=16),IF(O13&lt;2.9,111,IF(O13&gt;19.9,333,222)))+IF(AND(E13="B",D13=17),IF(O13&lt;3.1,111,IF(O13&gt;21.8,333,222)))+IF(AND(E13="B",D13=18),IF(O13&lt;3.4,111,IF(O13&gt;23.7,333,222)))+IF(AND(E13="M",D13=11),IF(O13&lt;1.1,111,IF(O13&gt;6.5,333,222)))+IF(AND(E13="M",D13=12),IF(O13&lt;1.2,111,IF(O13&gt;6.5,333,222)),)+IF(AND(E13="M",D13=13),IF(O13&lt;1.2,111,IF(O13&gt;6.5,333,222)))+IF(AND(E13="M",D13=14),IF(O13&lt;1.2,111,IF(O13&gt;6.5,333,222)))+IF(AND(E13="M",D13=15),IF(O13&lt;1.2,111,IF(O13&gt;6.5,333,222)))+IF(AND(E13="M",D13=16),IF(O13&lt;1.2,111,IF(O13&gt;6.5,333,222)))+IF(AND(E13="M",D13=17),IF(O13&lt;1.3,111,IF(O13&gt;6.5,333,222)))+IF(AND(E13="M",D13=18),IF(O13&lt;1.3,111,IF(O13&gt;6.5,333,222)))</f>
        <v>0</v>
      </c>
      <c r="Q13" s="24" t="str">
        <f>IF(O13="","",IF(AND(D13=0,O13&gt;=0),"Nėra amžiaus",IF(AND(E13=0,O13&gt;=0),"Nėra lyties", IF(O13=0,"RS",IF(P13=111,"RS",IF(P13=333,"SP","RT"))))))</f>
        <v/>
      </c>
      <c r="R13" s="26"/>
      <c r="S13" s="38">
        <f>IF(AND(E13="B",D13=11),IF(R13&gt;25,111,IF(R13&lt;21.5,333,222)))+IF(AND(E13="B",D13=12),IF(R13&gt;24.8,111,IF(R13&lt;21.2,333,222)),)+IF(AND(E13="B",D13=13),IF(R13&gt;24.6,111,IF(R13&lt;20.9,333,222)))+IF(AND(E13="B",D13=14),IF(R13&gt;24.4,111,IF(R13&lt;20.6,333,222)))+IF(AND(E13="B",D13=15),IF(R13&gt;24.2,111,IF(R13&lt;20.3,333,222)))+IF(AND(E13="B",D13=16),IF(R13&gt;24,111,IF(R13&lt;20,333,222)))+IF(AND(E13="B",D13=17),IF(R13&gt;23.8,111,IF(R13&lt;19.7,333,222)))+IF(AND(E13="B",D13=18),IF(R13&gt;23.6,111,IF(R13&lt;19.3,333,222)))+IF(AND(E13="M",D13=11),IF(R13&gt;25.7,111,IF(R13&lt;22.3,333,222)))+IF(AND(E13="M",D13=12),IF(R13&gt;25.6,111,IF(R13&lt;22.3,333,222)),)+IF(AND(E13="M",D13=13),IF(R13&gt;25.5,111,IF(R13&lt;22.3,333,222)))+IF(AND(E13="M",D13=14),IF(R13&gt;25.5,111,IF(R13&lt;22.2,333,222)))+IF(AND(E13="M",D13=15),IF(R13&gt;25.5,111,IF(R13&lt;22.2,333,222)))+IF(AND(E13="M",D13=16),IF(R13&gt;25.4,111,IF(R13&lt;22.2,333,222)))+IF(AND(E13="M",D13=17),IF(R13&gt;25.4,111,IF(R13&lt;22.2,333,222)))+IF(AND(E13="M",D13=18),IF(R13&gt;25.3,111,IF(R13&lt;22.1,333,222)))</f>
        <v>0</v>
      </c>
      <c r="T13" s="24" t="str">
        <f xml:space="preserve"> IF(AND(D13=0,R13&gt;0),"Įveskite amžių",IF(AND(E13=0,R13&gt;0),"Įveskite lytį", IF(R13=0,"",IF(S13=111,"RS",IF(S13=333,"SP","RT")))))</f>
        <v/>
      </c>
      <c r="U13" s="26"/>
      <c r="V13" s="38">
        <f>IF(AND(E13="B",D13=11),IF(U13&lt;2,111,IF(U13&gt;3,333,222)))+IF(AND(E13="B",D13=12),IF(U13&lt;2,111,IF(U13&gt;4,333,222)),)+IF(AND(E13="B",D13=13),IF(U13&lt;3,111,IF(U13&gt;4,333,222)))+IF(AND(E13="B",D13=14),IF(U13&lt;3,111,IF(U13&gt;4,333,222)))+IF(AND(E13="B",D13=15),IF(U13&lt;3,111,IF(U13&gt;5,333,222)))+IF(AND(E13="B",D13=16),IF(U13&lt;3,111,IF(U13&gt;6,333,222)))+IF(AND(E13="B",D13=17),IF(U13&lt;3,111,IF(U13&gt;6,333,222)))+IF(AND(E13="B",D13=18),IF(U13&lt;4,111,IF(U13&gt;6,333,222)))+IF(AND(E13="M",D13=11),IF(U13&lt;2,111,IF(U13&gt;3,333,222)))+IF(AND(E13="M",D13=12),IF(U13&lt;2,111,IF(U13&gt;3,333,222)),)+IF(AND(E13="M",D13=13),IF(U13&lt;2,111,IF(U13&gt;3,333,222)))+IF(AND(E13="M",D13=14),IF(U13&lt;3,111,IF(U13&gt;4,333,222)))+IF(AND(E13="M",D13=15),IF(U13&lt;3,111,IF(U13&gt;4,333,222)))+IF(AND(E13="M",D13=16),IF(U13&lt;3,111,IF(U13&gt;4,333,222)))+IF(AND(E13="M",D13=17),IF(U13&lt;3,111,IF(U13&gt;4,333,222)))+IF(AND(E13="M",D13=18),IF(U13&lt;3,111,IF(U13&gt;4,333,222)))</f>
        <v>0</v>
      </c>
      <c r="W13" s="24" t="str">
        <f>IF(U13="","",IF(AND(D13=0,U13&gt;=0),"Nėra amžiaus",IF(AND(E13=0,U13&gt;=0),"Nėra lyties", IF(U13=0,"RS",IF(V13=111,"RS",IF(V13=333,"SP","RT"))))))</f>
        <v/>
      </c>
      <c r="X13" s="7"/>
    </row>
    <row r="14" spans="1:24" x14ac:dyDescent="0.25">
      <c r="A14" s="19" t="s">
        <v>19</v>
      </c>
      <c r="B14" s="71"/>
      <c r="C14" s="72"/>
      <c r="D14" s="12"/>
      <c r="E14" s="17"/>
      <c r="F14" s="9"/>
      <c r="G14" s="38">
        <f t="shared" ref="G14:G42" si="0">IF(AND(E14="B",D14=11),IF(F14&gt;21,111,IF(F14&lt;10,333,222)))+IF(AND(E14="B",D14=12),IF(F14&gt;20,111,IF(F14&lt;10,333,222)),)+IF(AND(E14="B",D14=13),IF(F14&gt;20,111,IF(F14&lt;10,333,222)))+IF(AND(E14="B",D14=14),IF(F14&gt;19,111,IF(F14&lt;10,333,222)))+IF(AND(E14="B",D14=15),IF(F14&gt;18,111,IF(F14&lt;10,333,222)))+IF(AND(E14="B",D14=16),IF(F14&gt;18,111,IF(F14&lt;10,333,222)))+IF(AND(E14="B",D14=17),IF(F14&gt;17,111,IF(F14&lt;10,333,222)))+IF(AND(E14="B",D14=18),IF(F14&gt;17,111,IF(F14&lt;9,333,222)))+IF(AND(E14="M",D14=11),IF(F14&gt;18,111,IF(F14&lt;9,333,222)))+IF(AND(E14="M",D14=12),IF(F14&gt;18,111,IF(F14&lt;9,333,222)),)+IF(AND(E14="M",D14=13),IF(F14&gt;18,111,IF(F14&lt;9,333,222)))+IF(AND(E14="M",D14=14),IF(F14&gt;17,111,IF(F14&lt;9,333,222)))+IF(AND(E14="M",D14=15),IF(F14&gt;17,111,IF(F14&lt;9,333,222)))+IF(AND(E14="M",D14=16),IF(F14&gt;16,111,IF(F14&lt;9,333,222)))+IF(AND(E14="M",D14=17),IF(F14&gt;16,111,IF(F14&lt;9,333,222)))+IF(AND(E14="M",D14=18),IF(F14&gt;15,111,IF(F14&lt;9,333,222)))</f>
        <v>0</v>
      </c>
      <c r="H14" s="24" t="str">
        <f t="shared" ref="H14:H42" si="1">IF(F14="","",IF(AND(D14=0,F14&gt;=0),"Nėra amžiaus",IF(AND(E14=0,F14&gt;=0),"Nėra lyties", IF(F14=0,"RS",IF(G14=111,"RS",IF(G14=333,"SP","RT"))))))</f>
        <v/>
      </c>
      <c r="I14" s="9"/>
      <c r="J14" s="38">
        <f t="shared" ref="J14:J42" si="2">IF(AND(E14="B",D14=11),IF(I14&lt;6,111,IF(I14&gt;12,333,222)))+IF(AND(E14="B",D14=12),IF(I14&lt;6,111,IF(I14&gt;14,333,222)),)+IF(AND(E14="B",D14=13),IF(I14&lt;6,111,IF(I14&gt;15,333,222)))+IF(AND(E14="B",D14=14),IF(I14&lt;6,111,IF(I14&gt;16,333,222)))+IF(AND(E14="B",D14=15),IF(I14&lt;6,111,IF(I14&gt;17,333,222)))+IF(AND(E14="B",D14=16),IF(I14&lt;7,111,IF(I14&gt;18,333,222)))+IF(AND(E14="B",D14=17),IF(I14&lt;7,111,IF(I14&gt;20,333,222)))+IF(AND(E14="B",D14=18),IF(I14&lt;7,111,IF(I14&gt;21,333,222)))+IF(AND(E14="M",D14=11),IF(I14&lt;10,111,IF(I14&gt;18,333,222)))+IF(AND(E14="M",D14=12),IF(I14&lt;10,111,IF(I14&gt;19,333,222)),)+IF(AND(E14="M",D14=13),IF(I14&lt;10,111,IF(I14&gt;20,333,222)))+IF(AND(E14="M",D14=14),IF(I14&lt;10,111,IF(I14&gt;21,333,222)))+IF(AND(E14="M",D14=15),IF(I14&lt;10,111,IF(I14&gt;22,333,222)))+IF(AND(E14="M",D14=16),IF(I14&lt;10,111,IF(I14&gt;23,333,222)))+IF(AND(E14="M",D14=17),IF(I14&lt;10,111,IF(I14&gt;24,333,222)))+IF(AND(E14="M",D14=18),IF(I14&lt;10,111,IF(I14&gt;24,333,222)))</f>
        <v>0</v>
      </c>
      <c r="K14" s="24" t="str">
        <f t="shared" ref="K14:K42" si="3">IF(I14="","",IF(AND(D14=0,I14&gt;=0),"Nėra amžiaus",IF(AND(E14=0,I14&gt;=0),"Nėra lyties", IF(I14=0,"RS",IF(J14=111,"RS",IF(J14=333,"SP","RT"))))))</f>
        <v/>
      </c>
      <c r="L14" s="9"/>
      <c r="M14" s="38">
        <f t="shared" ref="M14:M42" si="4">IF(AND(E14="B",D14=11),IF(L14&lt;127,111,IF(L14&gt;155,333,222)))+IF(AND(E14="B",D14=12),IF(L14&lt;132,111,IF(L14&gt;165,333,222)),)+IF(AND(E14="B",D14=13),IF(L14&lt;138,111,IF(L14&gt;176,333,222)))+IF(AND(E14="B",D14=14),IF(L14&lt;143,111,IF(L14&gt;187,333,222)))+IF(AND(E14="B",D14=15),IF(L14&lt;149,111,IF(L14&gt;198,333,222)))+IF(AND(E14="B",D14=16),IF(L14&lt;154,111,IF(L14&gt;209,333,222)))+IF(AND(E14="B",D14=17),IF(L14&lt;160,111,IF(L14&gt;220,333,222)))+IF(AND(E14="B",D14=18),IF(L14&lt;165,111,IF(L14&gt;231,333,222)))+IF(AND(E14="M",D14=11),IF(L14&lt;116,111,IF(L14&gt;146,333,222)))+IF(AND(E14="M",D14=12),IF(L14&lt;118,111,IF(L14&gt;149,333,222)),)+IF(AND(E14="M",D14=13),IF(L14&lt;121,111,IF(L14&gt;152,333,222)))+IF(AND(E14="M",D14=14),IF(L14&lt;123,111,IF(L14&gt;155,333,222)))+IF(AND(E14="M",D14=15),IF(L14&lt;125,111,IF(L14&gt;158,333,222)))+IF(AND(E14="M",D14=16),IF(L14&lt;128,111,IF(L14&gt;161,333,222)))+IF(AND(E14="M",D14=17),IF(L14&lt;130,111,IF(L14&gt;164,333,222)))+IF(AND(E14="M",D14=18),IF(L14&lt;132,111,IF(L14&gt;167,333,222)))</f>
        <v>0</v>
      </c>
      <c r="N14" s="24" t="str">
        <f t="shared" ref="N14:N42" si="5">IF(L14="","",IF(AND(D14=0,L14&gt;=0),"Nėra amžiaus",IF(AND(E14=0,L14&gt;=0),"Nėra lyties", IF(L14=0,"RS",IF(M14=111,"RS",IF(M14=333,"SP","RT"))))))</f>
        <v/>
      </c>
      <c r="O14" s="9"/>
      <c r="P14" s="38">
        <f t="shared" ref="P14:P42" si="6">IF(AND(E14="B",D14=11),IF(O14&lt;1.5,111,IF(O14&gt;10.6,333,222)))+IF(AND(E14="B",D14=12),IF(O14&lt;1.8,111,IF(O14&gt;12.5,333,222)),)+IF(AND(E14="B",D14=13),IF(O14&lt;2.1,111,IF(O14&gt;14.3,333,222)))+IF(AND(E14="B",D14=14),IF(O14&lt;2.3,111,IF(O14&gt;16.2,333,222)))+IF(AND(E14="B",D14=15),IF(O14&lt;2.6,111,IF(O14&gt;18.1,333,222)))+IF(AND(E14="B",D14=16),IF(O14&lt;2.9,111,IF(O14&gt;19.9,333,222)))+IF(AND(E14="B",D14=17),IF(O14&lt;3.1,111,IF(O14&gt;21.8,333,222)))+IF(AND(E14="B",D14=18),IF(O14&lt;3.4,111,IF(O14&gt;23.7,333,222)))+IF(AND(E14="M",D14=11),IF(O14&lt;1.1,111,IF(O14&gt;6.5,333,222)))+IF(AND(E14="M",D14=12),IF(O14&lt;1.2,111,IF(O14&gt;6.5,333,222)),)+IF(AND(E14="M",D14=13),IF(O14&lt;1.2,111,IF(O14&gt;6.5,333,222)))+IF(AND(E14="M",D14=14),IF(O14&lt;1.2,111,IF(O14&gt;6.5,333,222)))+IF(AND(E14="M",D14=15),IF(O14&lt;1.2,111,IF(O14&gt;6.5,333,222)))+IF(AND(E14="M",D14=16),IF(O14&lt;1.2,111,IF(O14&gt;6.5,333,222)))+IF(AND(E14="M",D14=17),IF(O14&lt;1.3,111,IF(O14&gt;6.5,333,222)))+IF(AND(E14="M",D14=18),IF(O14&lt;1.3,111,IF(O14&gt;6.5,333,222)))</f>
        <v>0</v>
      </c>
      <c r="Q14" s="24" t="str">
        <f t="shared" ref="Q14:Q42" si="7">IF(O14="","",IF(AND(D14=0,O14&gt;=0),"Nėra amžiaus",IF(AND(E14=0,O14&gt;=0),"Nėra lyties", IF(O14=0,"RS",IF(P14=111,"RS",IF(P14=333,"SP","RT"))))))</f>
        <v/>
      </c>
      <c r="R14" s="9"/>
      <c r="S14" s="38">
        <f t="shared" ref="S14:S42" si="8">IF(AND(E14="B",D14=11),IF(R14&gt;25,111,IF(R14&lt;21.5,333,222)))+IF(AND(E14="B",D14=12),IF(R14&gt;24.8,111,IF(R14&lt;21.2,333,222)),)+IF(AND(E14="B",D14=13),IF(R14&gt;24.6,111,IF(R14&lt;20.9,333,222)))+IF(AND(E14="B",D14=14),IF(R14&gt;24.4,111,IF(R14&lt;20.6,333,222)))+IF(AND(E14="B",D14=15),IF(R14&gt;24.2,111,IF(R14&lt;20.3,333,222)))+IF(AND(E14="B",D14=16),IF(R14&gt;24,111,IF(R14&lt;20,333,222)))+IF(AND(E14="B",D14=17),IF(R14&gt;23.8,111,IF(R14&lt;19.7,333,222)))+IF(AND(E14="B",D14=18),IF(R14&gt;23.6,111,IF(R14&lt;19.3,333,222)))+IF(AND(E14="M",D14=11),IF(R14&gt;25.7,111,IF(R14&lt;22.3,333,222)))+IF(AND(E14="M",D14=12),IF(R14&gt;25.6,111,IF(R14&lt;22.3,333,222)),)+IF(AND(E14="M",D14=13),IF(R14&gt;25.5,111,IF(R14&lt;22.3,333,222)))+IF(AND(E14="M",D14=14),IF(R14&gt;25.5,111,IF(R14&lt;22.2,333,222)))+IF(AND(E14="M",D14=15),IF(R14&gt;25.5,111,IF(R14&lt;22.2,333,222)))+IF(AND(E14="M",D14=16),IF(R14&gt;25.4,111,IF(R14&lt;22.2,333,222)))+IF(AND(E14="M",D14=17),IF(R14&gt;25.4,111,IF(R14&lt;22.2,333,222)))+IF(AND(E14="M",D14=18),IF(R14&gt;25.3,111,IF(R14&lt;22.1,333,222)))</f>
        <v>0</v>
      </c>
      <c r="T14" s="24" t="str">
        <f t="shared" ref="T14:T42" si="9" xml:space="preserve"> IF(AND(D14=0,R14&gt;0),"Įveskite amžių",IF(AND(E14=0,R14&gt;0),"Įveskite lytį", IF(R14=0,"",IF(S14=111,"RS",IF(S14=333,"SP","RT")))))</f>
        <v/>
      </c>
      <c r="U14" s="9"/>
      <c r="V14" s="38">
        <f t="shared" ref="V14:V41" si="10">IF(AND(E14="B",D14=11),IF(U14&lt;2,111,IF(U14&gt;3,333,222)))+IF(AND(E14="B",D14=12),IF(U14&lt;2,111,IF(U14&gt;4,333,222)),)+IF(AND(E14="B",D14=13),IF(U14&lt;3,111,IF(U14&gt;4,333,222)))+IF(AND(E14="B",D14=14),IF(U14&lt;3,111,IF(U14&gt;4,333,222)))+IF(AND(E14="B",D14=15),IF(U14&lt;3,111,IF(U14&gt;5,333,222)))+IF(AND(E14="B",D14=16),IF(U14&lt;3,111,IF(U14&gt;6,333,222)))+IF(AND(E14="B",D14=17),IF(U14&lt;3,111,IF(U14&gt;6,333,222)))+IF(AND(E14="B",D14=18),IF(U14&lt;4,111,IF(U14&gt;6,333,222)))+IF(AND(E14="M",D14=11),IF(U14&lt;2,111,IF(U14&gt;3,333,222)))+IF(AND(E14="M",D14=12),IF(U14&lt;2,111,IF(U14&gt;3,333,222)),)+IF(AND(E14="M",D14=13),IF(U14&lt;2,111,IF(U14&gt;3,333,222)))+IF(AND(E14="M",D14=14),IF(U14&lt;3,111,IF(U14&gt;4,333,222)))+IF(AND(E14="M",D14=15),IF(U14&lt;3,111,IF(U14&gt;4,333,222)))+IF(AND(E14="M",D14=16),IF(U14&lt;3,111,IF(U14&gt;4,333,222)))+IF(AND(E14="M",D14=17),IF(U14&lt;3,111,IF(U14&gt;4,333,222)))+IF(AND(E14="M",D14=18),IF(U14&lt;3,111,IF(U14&gt;4,333,222)))</f>
        <v>0</v>
      </c>
      <c r="W14" s="24" t="str">
        <f t="shared" ref="W14:W42" si="11">IF(U14="","",IF(AND(D14=0,U14&gt;=0),"Nėra amžiaus",IF(AND(E14=0,U14&gt;=0),"Nėra lyties", IF(U14=0,"RS",IF(V14=111,"RS",IF(V14=333,"SP","RT"))))))</f>
        <v/>
      </c>
      <c r="X14" s="13"/>
    </row>
    <row r="15" spans="1:24" x14ac:dyDescent="0.25">
      <c r="A15" s="19" t="s">
        <v>20</v>
      </c>
      <c r="B15" s="71"/>
      <c r="C15" s="72"/>
      <c r="D15" s="12"/>
      <c r="E15" s="17"/>
      <c r="F15" s="9"/>
      <c r="G15" s="38">
        <f t="shared" si="0"/>
        <v>0</v>
      </c>
      <c r="H15" s="24" t="str">
        <f t="shared" si="1"/>
        <v/>
      </c>
      <c r="I15" s="9"/>
      <c r="J15" s="38">
        <f t="shared" si="2"/>
        <v>0</v>
      </c>
      <c r="K15" s="24" t="str">
        <f t="shared" si="3"/>
        <v/>
      </c>
      <c r="L15" s="9"/>
      <c r="M15" s="38">
        <f t="shared" si="4"/>
        <v>0</v>
      </c>
      <c r="N15" s="24" t="str">
        <f t="shared" si="5"/>
        <v/>
      </c>
      <c r="O15" s="9"/>
      <c r="P15" s="38">
        <f t="shared" si="6"/>
        <v>0</v>
      </c>
      <c r="Q15" s="24" t="str">
        <f t="shared" si="7"/>
        <v/>
      </c>
      <c r="R15" s="9"/>
      <c r="S15" s="38">
        <f t="shared" si="8"/>
        <v>0</v>
      </c>
      <c r="T15" s="24" t="str">
        <f t="shared" si="9"/>
        <v/>
      </c>
      <c r="U15" s="9"/>
      <c r="V15" s="38">
        <f t="shared" si="10"/>
        <v>0</v>
      </c>
      <c r="W15" s="24" t="str">
        <f t="shared" si="11"/>
        <v/>
      </c>
      <c r="X15" s="8"/>
    </row>
    <row r="16" spans="1:24" x14ac:dyDescent="0.25">
      <c r="A16" s="19" t="s">
        <v>21</v>
      </c>
      <c r="B16" s="71"/>
      <c r="C16" s="72"/>
      <c r="D16" s="12"/>
      <c r="E16" s="17"/>
      <c r="F16" s="9"/>
      <c r="G16" s="38">
        <f t="shared" si="0"/>
        <v>0</v>
      </c>
      <c r="H16" s="24" t="str">
        <f t="shared" si="1"/>
        <v/>
      </c>
      <c r="I16" s="9"/>
      <c r="J16" s="38">
        <f t="shared" si="2"/>
        <v>0</v>
      </c>
      <c r="K16" s="24" t="str">
        <f t="shared" si="3"/>
        <v/>
      </c>
      <c r="L16" s="9"/>
      <c r="M16" s="38">
        <f t="shared" si="4"/>
        <v>0</v>
      </c>
      <c r="N16" s="24" t="str">
        <f t="shared" si="5"/>
        <v/>
      </c>
      <c r="O16" s="9"/>
      <c r="P16" s="38">
        <f t="shared" si="6"/>
        <v>0</v>
      </c>
      <c r="Q16" s="24" t="str">
        <f t="shared" si="7"/>
        <v/>
      </c>
      <c r="R16" s="9"/>
      <c r="S16" s="38">
        <f t="shared" si="8"/>
        <v>0</v>
      </c>
      <c r="T16" s="24" t="str">
        <f t="shared" si="9"/>
        <v/>
      </c>
      <c r="U16" s="9"/>
      <c r="V16" s="38">
        <f t="shared" si="10"/>
        <v>0</v>
      </c>
      <c r="W16" s="24" t="str">
        <f t="shared" si="11"/>
        <v/>
      </c>
      <c r="X16" s="8"/>
    </row>
    <row r="17" spans="1:24" x14ac:dyDescent="0.25">
      <c r="A17" s="19" t="s">
        <v>22</v>
      </c>
      <c r="B17" s="71"/>
      <c r="C17" s="72"/>
      <c r="D17" s="12"/>
      <c r="E17" s="17"/>
      <c r="F17" s="9"/>
      <c r="G17" s="38">
        <f t="shared" si="0"/>
        <v>0</v>
      </c>
      <c r="H17" s="24" t="str">
        <f t="shared" si="1"/>
        <v/>
      </c>
      <c r="I17" s="9"/>
      <c r="J17" s="38">
        <f t="shared" si="2"/>
        <v>0</v>
      </c>
      <c r="K17" s="24" t="str">
        <f t="shared" si="3"/>
        <v/>
      </c>
      <c r="L17" s="9"/>
      <c r="M17" s="38">
        <f t="shared" si="4"/>
        <v>0</v>
      </c>
      <c r="N17" s="24" t="str">
        <f t="shared" si="5"/>
        <v/>
      </c>
      <c r="O17" s="9"/>
      <c r="P17" s="38">
        <f t="shared" si="6"/>
        <v>0</v>
      </c>
      <c r="Q17" s="24" t="str">
        <f t="shared" si="7"/>
        <v/>
      </c>
      <c r="R17" s="9"/>
      <c r="S17" s="38">
        <f t="shared" si="8"/>
        <v>0</v>
      </c>
      <c r="T17" s="24" t="str">
        <f t="shared" si="9"/>
        <v/>
      </c>
      <c r="U17" s="9"/>
      <c r="V17" s="38">
        <f t="shared" si="10"/>
        <v>0</v>
      </c>
      <c r="W17" s="24" t="str">
        <f t="shared" si="11"/>
        <v/>
      </c>
      <c r="X17" s="8"/>
    </row>
    <row r="18" spans="1:24" x14ac:dyDescent="0.25">
      <c r="A18" s="19" t="s">
        <v>23</v>
      </c>
      <c r="B18" s="71"/>
      <c r="C18" s="72"/>
      <c r="D18" s="12"/>
      <c r="E18" s="17"/>
      <c r="F18" s="9"/>
      <c r="G18" s="38">
        <f t="shared" si="0"/>
        <v>0</v>
      </c>
      <c r="H18" s="24" t="str">
        <f t="shared" si="1"/>
        <v/>
      </c>
      <c r="I18" s="9"/>
      <c r="J18" s="38">
        <f t="shared" si="2"/>
        <v>0</v>
      </c>
      <c r="K18" s="24" t="str">
        <f t="shared" si="3"/>
        <v/>
      </c>
      <c r="L18" s="9"/>
      <c r="M18" s="38">
        <f t="shared" si="4"/>
        <v>0</v>
      </c>
      <c r="N18" s="24" t="str">
        <f t="shared" si="5"/>
        <v/>
      </c>
      <c r="O18" s="9"/>
      <c r="P18" s="38">
        <f t="shared" si="6"/>
        <v>0</v>
      </c>
      <c r="Q18" s="24" t="str">
        <f t="shared" si="7"/>
        <v/>
      </c>
      <c r="R18" s="9"/>
      <c r="S18" s="38">
        <f t="shared" si="8"/>
        <v>0</v>
      </c>
      <c r="T18" s="24" t="str">
        <f t="shared" si="9"/>
        <v/>
      </c>
      <c r="U18" s="9"/>
      <c r="V18" s="38">
        <f t="shared" si="10"/>
        <v>0</v>
      </c>
      <c r="W18" s="24" t="str">
        <f t="shared" si="11"/>
        <v/>
      </c>
      <c r="X18" s="8"/>
    </row>
    <row r="19" spans="1:24" x14ac:dyDescent="0.25">
      <c r="A19" s="19" t="s">
        <v>24</v>
      </c>
      <c r="B19" s="71"/>
      <c r="C19" s="72"/>
      <c r="D19" s="12"/>
      <c r="E19" s="17"/>
      <c r="F19" s="9"/>
      <c r="G19" s="38">
        <f t="shared" si="0"/>
        <v>0</v>
      </c>
      <c r="H19" s="24" t="str">
        <f t="shared" si="1"/>
        <v/>
      </c>
      <c r="I19" s="9"/>
      <c r="J19" s="38">
        <f t="shared" si="2"/>
        <v>0</v>
      </c>
      <c r="K19" s="24" t="str">
        <f t="shared" si="3"/>
        <v/>
      </c>
      <c r="L19" s="9"/>
      <c r="M19" s="38">
        <f t="shared" si="4"/>
        <v>0</v>
      </c>
      <c r="N19" s="24" t="str">
        <f t="shared" si="5"/>
        <v/>
      </c>
      <c r="O19" s="9"/>
      <c r="P19" s="38">
        <f t="shared" si="6"/>
        <v>0</v>
      </c>
      <c r="Q19" s="24" t="str">
        <f t="shared" si="7"/>
        <v/>
      </c>
      <c r="R19" s="9"/>
      <c r="S19" s="38">
        <f t="shared" si="8"/>
        <v>0</v>
      </c>
      <c r="T19" s="24" t="str">
        <f xml:space="preserve"> IF(AND(D19=0,R19&gt;0),"Įveskite amžių",IF(AND(E19=0,R19&gt;0),"Įveskite lytį", IF(R19=0,"",IF(S19=111,"RS",IF(S19=333,"SP","RT")))))</f>
        <v/>
      </c>
      <c r="U19" s="9"/>
      <c r="V19" s="38">
        <f t="shared" si="10"/>
        <v>0</v>
      </c>
      <c r="W19" s="24" t="str">
        <f t="shared" si="11"/>
        <v/>
      </c>
      <c r="X19" s="8"/>
    </row>
    <row r="20" spans="1:24" x14ac:dyDescent="0.25">
      <c r="A20" s="19" t="s">
        <v>25</v>
      </c>
      <c r="B20" s="71"/>
      <c r="C20" s="72"/>
      <c r="D20" s="12"/>
      <c r="E20" s="17"/>
      <c r="F20" s="9"/>
      <c r="G20" s="38">
        <f t="shared" si="0"/>
        <v>0</v>
      </c>
      <c r="H20" s="24" t="str">
        <f t="shared" si="1"/>
        <v/>
      </c>
      <c r="I20" s="9"/>
      <c r="J20" s="38">
        <f t="shared" si="2"/>
        <v>0</v>
      </c>
      <c r="K20" s="24" t="str">
        <f t="shared" si="3"/>
        <v/>
      </c>
      <c r="L20" s="9"/>
      <c r="M20" s="38">
        <f t="shared" si="4"/>
        <v>0</v>
      </c>
      <c r="N20" s="24" t="str">
        <f t="shared" si="5"/>
        <v/>
      </c>
      <c r="O20" s="9"/>
      <c r="P20" s="38">
        <f t="shared" si="6"/>
        <v>0</v>
      </c>
      <c r="Q20" s="24" t="str">
        <f t="shared" si="7"/>
        <v/>
      </c>
      <c r="R20" s="9"/>
      <c r="S20" s="38">
        <f t="shared" si="8"/>
        <v>0</v>
      </c>
      <c r="T20" s="24" t="str">
        <f t="shared" si="9"/>
        <v/>
      </c>
      <c r="U20" s="9"/>
      <c r="V20" s="38">
        <f t="shared" si="10"/>
        <v>0</v>
      </c>
      <c r="W20" s="24" t="str">
        <f t="shared" si="11"/>
        <v/>
      </c>
      <c r="X20" s="8"/>
    </row>
    <row r="21" spans="1:24" x14ac:dyDescent="0.25">
      <c r="A21" s="19" t="s">
        <v>26</v>
      </c>
      <c r="B21" s="71"/>
      <c r="C21" s="72"/>
      <c r="D21" s="12"/>
      <c r="E21" s="17"/>
      <c r="F21" s="9"/>
      <c r="G21" s="38">
        <f t="shared" si="0"/>
        <v>0</v>
      </c>
      <c r="H21" s="24" t="str">
        <f t="shared" si="1"/>
        <v/>
      </c>
      <c r="I21" s="9"/>
      <c r="J21" s="38">
        <f t="shared" si="2"/>
        <v>0</v>
      </c>
      <c r="K21" s="24" t="str">
        <f t="shared" si="3"/>
        <v/>
      </c>
      <c r="L21" s="9"/>
      <c r="M21" s="38">
        <f t="shared" si="4"/>
        <v>0</v>
      </c>
      <c r="N21" s="24" t="str">
        <f t="shared" si="5"/>
        <v/>
      </c>
      <c r="O21" s="9"/>
      <c r="P21" s="38">
        <f t="shared" si="6"/>
        <v>0</v>
      </c>
      <c r="Q21" s="24" t="str">
        <f t="shared" si="7"/>
        <v/>
      </c>
      <c r="R21" s="9"/>
      <c r="S21" s="38">
        <f t="shared" si="8"/>
        <v>0</v>
      </c>
      <c r="T21" s="24" t="str">
        <f t="shared" si="9"/>
        <v/>
      </c>
      <c r="U21" s="9"/>
      <c r="V21" s="38">
        <f t="shared" si="10"/>
        <v>0</v>
      </c>
      <c r="W21" s="24" t="str">
        <f t="shared" si="11"/>
        <v/>
      </c>
      <c r="X21" s="8"/>
    </row>
    <row r="22" spans="1:24" x14ac:dyDescent="0.25">
      <c r="A22" s="19" t="s">
        <v>27</v>
      </c>
      <c r="B22" s="71"/>
      <c r="C22" s="72"/>
      <c r="D22" s="12"/>
      <c r="E22" s="17"/>
      <c r="F22" s="9"/>
      <c r="G22" s="38">
        <f t="shared" si="0"/>
        <v>0</v>
      </c>
      <c r="H22" s="24" t="str">
        <f t="shared" si="1"/>
        <v/>
      </c>
      <c r="I22" s="9"/>
      <c r="J22" s="38">
        <f t="shared" si="2"/>
        <v>0</v>
      </c>
      <c r="K22" s="24" t="str">
        <f t="shared" si="3"/>
        <v/>
      </c>
      <c r="L22" s="9"/>
      <c r="M22" s="38">
        <f t="shared" si="4"/>
        <v>0</v>
      </c>
      <c r="N22" s="24" t="str">
        <f t="shared" si="5"/>
        <v/>
      </c>
      <c r="O22" s="9"/>
      <c r="P22" s="38">
        <f t="shared" si="6"/>
        <v>0</v>
      </c>
      <c r="Q22" s="24" t="str">
        <f t="shared" si="7"/>
        <v/>
      </c>
      <c r="R22" s="9"/>
      <c r="S22" s="38">
        <f t="shared" si="8"/>
        <v>0</v>
      </c>
      <c r="T22" s="24" t="str">
        <f t="shared" si="9"/>
        <v/>
      </c>
      <c r="U22" s="9"/>
      <c r="V22" s="38">
        <f t="shared" si="10"/>
        <v>0</v>
      </c>
      <c r="W22" s="24" t="str">
        <f t="shared" si="11"/>
        <v/>
      </c>
      <c r="X22" s="8"/>
    </row>
    <row r="23" spans="1:24" x14ac:dyDescent="0.25">
      <c r="A23" s="19" t="s">
        <v>28</v>
      </c>
      <c r="B23" s="71"/>
      <c r="C23" s="72"/>
      <c r="D23" s="12"/>
      <c r="E23" s="17"/>
      <c r="F23" s="9"/>
      <c r="G23" s="38">
        <f t="shared" si="0"/>
        <v>0</v>
      </c>
      <c r="H23" s="24" t="str">
        <f t="shared" si="1"/>
        <v/>
      </c>
      <c r="I23" s="9"/>
      <c r="J23" s="38">
        <f t="shared" si="2"/>
        <v>0</v>
      </c>
      <c r="K23" s="24" t="str">
        <f t="shared" si="3"/>
        <v/>
      </c>
      <c r="L23" s="9"/>
      <c r="M23" s="38">
        <f t="shared" si="4"/>
        <v>0</v>
      </c>
      <c r="N23" s="24" t="str">
        <f t="shared" si="5"/>
        <v/>
      </c>
      <c r="O23" s="9"/>
      <c r="P23" s="38">
        <f t="shared" si="6"/>
        <v>0</v>
      </c>
      <c r="Q23" s="24" t="str">
        <f t="shared" si="7"/>
        <v/>
      </c>
      <c r="R23" s="9"/>
      <c r="S23" s="38">
        <f t="shared" si="8"/>
        <v>0</v>
      </c>
      <c r="T23" s="24" t="str">
        <f t="shared" si="9"/>
        <v/>
      </c>
      <c r="U23" s="9"/>
      <c r="V23" s="38">
        <f t="shared" si="10"/>
        <v>0</v>
      </c>
      <c r="W23" s="24" t="str">
        <f t="shared" si="11"/>
        <v/>
      </c>
      <c r="X23" s="8"/>
    </row>
    <row r="24" spans="1:24" x14ac:dyDescent="0.25">
      <c r="A24" s="19" t="s">
        <v>29</v>
      </c>
      <c r="B24" s="71"/>
      <c r="C24" s="72"/>
      <c r="D24" s="12"/>
      <c r="E24" s="17"/>
      <c r="F24" s="9"/>
      <c r="G24" s="38">
        <f t="shared" si="0"/>
        <v>0</v>
      </c>
      <c r="H24" s="24" t="str">
        <f t="shared" si="1"/>
        <v/>
      </c>
      <c r="I24" s="9"/>
      <c r="J24" s="38">
        <f t="shared" si="2"/>
        <v>0</v>
      </c>
      <c r="K24" s="24" t="str">
        <f t="shared" si="3"/>
        <v/>
      </c>
      <c r="L24" s="9"/>
      <c r="M24" s="38">
        <f t="shared" si="4"/>
        <v>0</v>
      </c>
      <c r="N24" s="24" t="str">
        <f t="shared" si="5"/>
        <v/>
      </c>
      <c r="O24" s="9"/>
      <c r="P24" s="38">
        <f t="shared" si="6"/>
        <v>0</v>
      </c>
      <c r="Q24" s="24" t="str">
        <f t="shared" si="7"/>
        <v/>
      </c>
      <c r="R24" s="9"/>
      <c r="S24" s="38">
        <f t="shared" si="8"/>
        <v>0</v>
      </c>
      <c r="T24" s="24" t="str">
        <f t="shared" si="9"/>
        <v/>
      </c>
      <c r="U24" s="9"/>
      <c r="V24" s="38">
        <f t="shared" si="10"/>
        <v>0</v>
      </c>
      <c r="W24" s="24" t="str">
        <f t="shared" si="11"/>
        <v/>
      </c>
      <c r="X24" s="8"/>
    </row>
    <row r="25" spans="1:24" x14ac:dyDescent="0.25">
      <c r="A25" s="19" t="s">
        <v>30</v>
      </c>
      <c r="B25" s="71"/>
      <c r="C25" s="72"/>
      <c r="D25" s="12"/>
      <c r="E25" s="17"/>
      <c r="F25" s="9"/>
      <c r="G25" s="38">
        <f t="shared" si="0"/>
        <v>0</v>
      </c>
      <c r="H25" s="24" t="str">
        <f t="shared" si="1"/>
        <v/>
      </c>
      <c r="I25" s="9"/>
      <c r="J25" s="38">
        <f t="shared" si="2"/>
        <v>0</v>
      </c>
      <c r="K25" s="24" t="str">
        <f t="shared" si="3"/>
        <v/>
      </c>
      <c r="L25" s="9"/>
      <c r="M25" s="38">
        <f t="shared" si="4"/>
        <v>0</v>
      </c>
      <c r="N25" s="24" t="str">
        <f t="shared" si="5"/>
        <v/>
      </c>
      <c r="O25" s="9"/>
      <c r="P25" s="38">
        <f t="shared" si="6"/>
        <v>0</v>
      </c>
      <c r="Q25" s="24" t="str">
        <f t="shared" si="7"/>
        <v/>
      </c>
      <c r="R25" s="9"/>
      <c r="S25" s="38">
        <f t="shared" si="8"/>
        <v>0</v>
      </c>
      <c r="T25" s="24" t="str">
        <f t="shared" si="9"/>
        <v/>
      </c>
      <c r="U25" s="9"/>
      <c r="V25" s="38">
        <f t="shared" si="10"/>
        <v>0</v>
      </c>
      <c r="W25" s="24" t="str">
        <f t="shared" si="11"/>
        <v/>
      </c>
      <c r="X25" s="8"/>
    </row>
    <row r="26" spans="1:24" x14ac:dyDescent="0.25">
      <c r="A26" s="19" t="s">
        <v>31</v>
      </c>
      <c r="B26" s="71"/>
      <c r="C26" s="72"/>
      <c r="D26" s="12"/>
      <c r="E26" s="17"/>
      <c r="F26" s="9"/>
      <c r="G26" s="38">
        <f t="shared" si="0"/>
        <v>0</v>
      </c>
      <c r="H26" s="24" t="str">
        <f t="shared" si="1"/>
        <v/>
      </c>
      <c r="I26" s="9"/>
      <c r="J26" s="38">
        <f t="shared" si="2"/>
        <v>0</v>
      </c>
      <c r="K26" s="24" t="str">
        <f t="shared" si="3"/>
        <v/>
      </c>
      <c r="L26" s="9"/>
      <c r="M26" s="38">
        <f t="shared" si="4"/>
        <v>0</v>
      </c>
      <c r="N26" s="24" t="str">
        <f t="shared" si="5"/>
        <v/>
      </c>
      <c r="O26" s="9"/>
      <c r="P26" s="38">
        <f t="shared" si="6"/>
        <v>0</v>
      </c>
      <c r="Q26" s="24" t="str">
        <f t="shared" si="7"/>
        <v/>
      </c>
      <c r="R26" s="9"/>
      <c r="S26" s="38">
        <f t="shared" si="8"/>
        <v>0</v>
      </c>
      <c r="T26" s="24" t="str">
        <f t="shared" si="9"/>
        <v/>
      </c>
      <c r="U26" s="9"/>
      <c r="V26" s="38">
        <f t="shared" si="10"/>
        <v>0</v>
      </c>
      <c r="W26" s="24" t="str">
        <f t="shared" si="11"/>
        <v/>
      </c>
      <c r="X26" s="8"/>
    </row>
    <row r="27" spans="1:24" x14ac:dyDescent="0.25">
      <c r="A27" s="19" t="s">
        <v>32</v>
      </c>
      <c r="B27" s="71"/>
      <c r="C27" s="72"/>
      <c r="D27" s="12"/>
      <c r="E27" s="17"/>
      <c r="F27" s="9"/>
      <c r="G27" s="38">
        <f t="shared" si="0"/>
        <v>0</v>
      </c>
      <c r="H27" s="24" t="str">
        <f t="shared" si="1"/>
        <v/>
      </c>
      <c r="I27" s="9"/>
      <c r="J27" s="38">
        <f t="shared" si="2"/>
        <v>0</v>
      </c>
      <c r="K27" s="24" t="str">
        <f t="shared" si="3"/>
        <v/>
      </c>
      <c r="L27" s="9"/>
      <c r="M27" s="38">
        <f t="shared" si="4"/>
        <v>0</v>
      </c>
      <c r="N27" s="24" t="str">
        <f t="shared" si="5"/>
        <v/>
      </c>
      <c r="O27" s="9"/>
      <c r="P27" s="38">
        <f t="shared" si="6"/>
        <v>0</v>
      </c>
      <c r="Q27" s="24" t="str">
        <f t="shared" si="7"/>
        <v/>
      </c>
      <c r="R27" s="9"/>
      <c r="S27" s="38">
        <f t="shared" si="8"/>
        <v>0</v>
      </c>
      <c r="T27" s="24" t="str">
        <f t="shared" si="9"/>
        <v/>
      </c>
      <c r="U27" s="9"/>
      <c r="V27" s="38">
        <f t="shared" si="10"/>
        <v>0</v>
      </c>
      <c r="W27" s="24" t="str">
        <f t="shared" si="11"/>
        <v/>
      </c>
      <c r="X27" s="8"/>
    </row>
    <row r="28" spans="1:24" x14ac:dyDescent="0.25">
      <c r="A28" s="19" t="s">
        <v>33</v>
      </c>
      <c r="B28" s="71"/>
      <c r="C28" s="72"/>
      <c r="D28" s="12"/>
      <c r="E28" s="17"/>
      <c r="F28" s="9"/>
      <c r="G28" s="38">
        <f t="shared" si="0"/>
        <v>0</v>
      </c>
      <c r="H28" s="24" t="str">
        <f t="shared" si="1"/>
        <v/>
      </c>
      <c r="I28" s="9"/>
      <c r="J28" s="38">
        <f t="shared" si="2"/>
        <v>0</v>
      </c>
      <c r="K28" s="24" t="str">
        <f t="shared" si="3"/>
        <v/>
      </c>
      <c r="L28" s="9"/>
      <c r="M28" s="38">
        <f t="shared" si="4"/>
        <v>0</v>
      </c>
      <c r="N28" s="24" t="str">
        <f t="shared" si="5"/>
        <v/>
      </c>
      <c r="O28" s="9"/>
      <c r="P28" s="38">
        <f t="shared" si="6"/>
        <v>0</v>
      </c>
      <c r="Q28" s="24" t="str">
        <f t="shared" si="7"/>
        <v/>
      </c>
      <c r="R28" s="9"/>
      <c r="S28" s="38">
        <f t="shared" si="8"/>
        <v>0</v>
      </c>
      <c r="T28" s="24" t="str">
        <f t="shared" si="9"/>
        <v/>
      </c>
      <c r="U28" s="9"/>
      <c r="V28" s="38">
        <f t="shared" si="10"/>
        <v>0</v>
      </c>
      <c r="W28" s="24" t="str">
        <f>IF(U28="","",IF(AND(D28=0,U28&gt;=0),"Nėra amžiaus",IF(AND(E28=0,U28&gt;=0),"Nėra lyties", IF(U28=0,"RS",IF(V28=111,"RS",IF(V28=333,"SP","RT"))))))</f>
        <v/>
      </c>
      <c r="X28" s="8"/>
    </row>
    <row r="29" spans="1:24" x14ac:dyDescent="0.25">
      <c r="A29" s="19" t="s">
        <v>34</v>
      </c>
      <c r="B29" s="71"/>
      <c r="C29" s="72"/>
      <c r="D29" s="12"/>
      <c r="E29" s="17"/>
      <c r="F29" s="9"/>
      <c r="G29" s="38">
        <f t="shared" si="0"/>
        <v>0</v>
      </c>
      <c r="H29" s="24" t="str">
        <f t="shared" si="1"/>
        <v/>
      </c>
      <c r="I29" s="9"/>
      <c r="J29" s="38">
        <f t="shared" si="2"/>
        <v>0</v>
      </c>
      <c r="K29" s="24" t="str">
        <f t="shared" si="3"/>
        <v/>
      </c>
      <c r="L29" s="9"/>
      <c r="M29" s="38">
        <f t="shared" si="4"/>
        <v>0</v>
      </c>
      <c r="N29" s="24" t="str">
        <f t="shared" si="5"/>
        <v/>
      </c>
      <c r="O29" s="9"/>
      <c r="P29" s="38">
        <f t="shared" si="6"/>
        <v>0</v>
      </c>
      <c r="Q29" s="24" t="str">
        <f t="shared" si="7"/>
        <v/>
      </c>
      <c r="R29" s="9"/>
      <c r="S29" s="38">
        <f t="shared" si="8"/>
        <v>0</v>
      </c>
      <c r="T29" s="24" t="str">
        <f t="shared" si="9"/>
        <v/>
      </c>
      <c r="U29" s="9"/>
      <c r="V29" s="38">
        <f t="shared" si="10"/>
        <v>0</v>
      </c>
      <c r="W29" s="24" t="str">
        <f t="shared" si="11"/>
        <v/>
      </c>
      <c r="X29" s="8"/>
    </row>
    <row r="30" spans="1:24" x14ac:dyDescent="0.25">
      <c r="A30" s="19" t="s">
        <v>35</v>
      </c>
      <c r="B30" s="71"/>
      <c r="C30" s="72"/>
      <c r="D30" s="12"/>
      <c r="E30" s="17"/>
      <c r="F30" s="9"/>
      <c r="G30" s="38">
        <f t="shared" si="0"/>
        <v>0</v>
      </c>
      <c r="H30" s="24" t="str">
        <f t="shared" si="1"/>
        <v/>
      </c>
      <c r="I30" s="9"/>
      <c r="J30" s="38">
        <f t="shared" si="2"/>
        <v>0</v>
      </c>
      <c r="K30" s="24" t="str">
        <f t="shared" si="3"/>
        <v/>
      </c>
      <c r="L30" s="9"/>
      <c r="M30" s="38">
        <f t="shared" si="4"/>
        <v>0</v>
      </c>
      <c r="N30" s="24" t="str">
        <f t="shared" si="5"/>
        <v/>
      </c>
      <c r="O30" s="9"/>
      <c r="P30" s="38">
        <f t="shared" si="6"/>
        <v>0</v>
      </c>
      <c r="Q30" s="24" t="str">
        <f t="shared" si="7"/>
        <v/>
      </c>
      <c r="R30" s="9"/>
      <c r="S30" s="38">
        <f t="shared" si="8"/>
        <v>0</v>
      </c>
      <c r="T30" s="24" t="str">
        <f t="shared" si="9"/>
        <v/>
      </c>
      <c r="U30" s="9"/>
      <c r="V30" s="38">
        <f t="shared" si="10"/>
        <v>0</v>
      </c>
      <c r="W30" s="24" t="str">
        <f t="shared" si="11"/>
        <v/>
      </c>
      <c r="X30" s="8"/>
    </row>
    <row r="31" spans="1:24" x14ac:dyDescent="0.25">
      <c r="A31" s="19" t="s">
        <v>36</v>
      </c>
      <c r="B31" s="71"/>
      <c r="C31" s="72"/>
      <c r="D31" s="12"/>
      <c r="E31" s="17"/>
      <c r="F31" s="9"/>
      <c r="G31" s="38">
        <f t="shared" si="0"/>
        <v>0</v>
      </c>
      <c r="H31" s="24" t="str">
        <f t="shared" si="1"/>
        <v/>
      </c>
      <c r="I31" s="9"/>
      <c r="J31" s="38">
        <f t="shared" si="2"/>
        <v>0</v>
      </c>
      <c r="K31" s="24" t="str">
        <f t="shared" si="3"/>
        <v/>
      </c>
      <c r="L31" s="9"/>
      <c r="M31" s="38">
        <f t="shared" si="4"/>
        <v>0</v>
      </c>
      <c r="N31" s="24" t="str">
        <f t="shared" si="5"/>
        <v/>
      </c>
      <c r="O31" s="9"/>
      <c r="P31" s="38">
        <f t="shared" si="6"/>
        <v>0</v>
      </c>
      <c r="Q31" s="24" t="str">
        <f t="shared" si="7"/>
        <v/>
      </c>
      <c r="R31" s="9"/>
      <c r="S31" s="38">
        <f t="shared" si="8"/>
        <v>0</v>
      </c>
      <c r="T31" s="24" t="str">
        <f t="shared" si="9"/>
        <v/>
      </c>
      <c r="U31" s="9"/>
      <c r="V31" s="38">
        <f t="shared" si="10"/>
        <v>0</v>
      </c>
      <c r="W31" s="24" t="str">
        <f t="shared" si="11"/>
        <v/>
      </c>
      <c r="X31" s="8"/>
    </row>
    <row r="32" spans="1:24" x14ac:dyDescent="0.25">
      <c r="A32" s="19" t="s">
        <v>37</v>
      </c>
      <c r="B32" s="71"/>
      <c r="C32" s="72"/>
      <c r="D32" s="12"/>
      <c r="E32" s="17"/>
      <c r="F32" s="9"/>
      <c r="G32" s="38">
        <f t="shared" si="0"/>
        <v>0</v>
      </c>
      <c r="H32" s="24" t="str">
        <f t="shared" si="1"/>
        <v/>
      </c>
      <c r="I32" s="9"/>
      <c r="J32" s="38">
        <f t="shared" si="2"/>
        <v>0</v>
      </c>
      <c r="K32" s="24" t="str">
        <f t="shared" si="3"/>
        <v/>
      </c>
      <c r="L32" s="9"/>
      <c r="M32" s="38">
        <f t="shared" si="4"/>
        <v>0</v>
      </c>
      <c r="N32" s="24" t="str">
        <f t="shared" si="5"/>
        <v/>
      </c>
      <c r="O32" s="9"/>
      <c r="P32" s="38">
        <f t="shared" si="6"/>
        <v>0</v>
      </c>
      <c r="Q32" s="24" t="str">
        <f t="shared" si="7"/>
        <v/>
      </c>
      <c r="R32" s="9"/>
      <c r="S32" s="38">
        <f t="shared" si="8"/>
        <v>0</v>
      </c>
      <c r="T32" s="24" t="str">
        <f t="shared" si="9"/>
        <v/>
      </c>
      <c r="U32" s="9"/>
      <c r="V32" s="38">
        <f t="shared" si="10"/>
        <v>0</v>
      </c>
      <c r="W32" s="24" t="str">
        <f t="shared" si="11"/>
        <v/>
      </c>
      <c r="X32" s="8"/>
    </row>
    <row r="33" spans="1:24" x14ac:dyDescent="0.25">
      <c r="A33" s="19" t="s">
        <v>38</v>
      </c>
      <c r="B33" s="71"/>
      <c r="C33" s="72"/>
      <c r="D33" s="12"/>
      <c r="E33" s="17"/>
      <c r="F33" s="9"/>
      <c r="G33" s="38">
        <f t="shared" si="0"/>
        <v>0</v>
      </c>
      <c r="H33" s="24" t="str">
        <f t="shared" si="1"/>
        <v/>
      </c>
      <c r="I33" s="9"/>
      <c r="J33" s="38">
        <f t="shared" si="2"/>
        <v>0</v>
      </c>
      <c r="K33" s="24" t="str">
        <f t="shared" si="3"/>
        <v/>
      </c>
      <c r="L33" s="9"/>
      <c r="M33" s="38">
        <f t="shared" si="4"/>
        <v>0</v>
      </c>
      <c r="N33" s="24" t="str">
        <f t="shared" si="5"/>
        <v/>
      </c>
      <c r="O33" s="9"/>
      <c r="P33" s="38">
        <f t="shared" si="6"/>
        <v>0</v>
      </c>
      <c r="Q33" s="24" t="str">
        <f t="shared" si="7"/>
        <v/>
      </c>
      <c r="R33" s="9"/>
      <c r="S33" s="38">
        <f t="shared" si="8"/>
        <v>0</v>
      </c>
      <c r="T33" s="24" t="str">
        <f t="shared" si="9"/>
        <v/>
      </c>
      <c r="U33" s="9"/>
      <c r="V33" s="38">
        <f t="shared" si="10"/>
        <v>0</v>
      </c>
      <c r="W33" s="24" t="str">
        <f t="shared" si="11"/>
        <v/>
      </c>
      <c r="X33" s="8"/>
    </row>
    <row r="34" spans="1:24" x14ac:dyDescent="0.25">
      <c r="A34" s="19" t="s">
        <v>39</v>
      </c>
      <c r="B34" s="71"/>
      <c r="C34" s="72"/>
      <c r="D34" s="12"/>
      <c r="E34" s="17"/>
      <c r="F34" s="9"/>
      <c r="G34" s="38">
        <f t="shared" si="0"/>
        <v>0</v>
      </c>
      <c r="H34" s="24" t="str">
        <f t="shared" si="1"/>
        <v/>
      </c>
      <c r="I34" s="9"/>
      <c r="J34" s="38">
        <f t="shared" si="2"/>
        <v>0</v>
      </c>
      <c r="K34" s="24" t="str">
        <f t="shared" si="3"/>
        <v/>
      </c>
      <c r="L34" s="9"/>
      <c r="M34" s="38">
        <f t="shared" si="4"/>
        <v>0</v>
      </c>
      <c r="N34" s="24" t="str">
        <f t="shared" si="5"/>
        <v/>
      </c>
      <c r="O34" s="9"/>
      <c r="P34" s="38">
        <f t="shared" si="6"/>
        <v>0</v>
      </c>
      <c r="Q34" s="24" t="str">
        <f t="shared" si="7"/>
        <v/>
      </c>
      <c r="R34" s="9"/>
      <c r="S34" s="38">
        <f t="shared" si="8"/>
        <v>0</v>
      </c>
      <c r="T34" s="24" t="str">
        <f t="shared" si="9"/>
        <v/>
      </c>
      <c r="U34" s="9"/>
      <c r="V34" s="38">
        <f t="shared" si="10"/>
        <v>0</v>
      </c>
      <c r="W34" s="24" t="str">
        <f t="shared" si="11"/>
        <v/>
      </c>
      <c r="X34" s="8"/>
    </row>
    <row r="35" spans="1:24" x14ac:dyDescent="0.25">
      <c r="A35" s="19" t="s">
        <v>40</v>
      </c>
      <c r="B35" s="71"/>
      <c r="C35" s="72"/>
      <c r="D35" s="12"/>
      <c r="E35" s="17"/>
      <c r="F35" s="9"/>
      <c r="G35" s="38">
        <f t="shared" si="0"/>
        <v>0</v>
      </c>
      <c r="H35" s="24" t="str">
        <f t="shared" si="1"/>
        <v/>
      </c>
      <c r="I35" s="9"/>
      <c r="J35" s="38">
        <f t="shared" si="2"/>
        <v>0</v>
      </c>
      <c r="K35" s="24" t="str">
        <f t="shared" si="3"/>
        <v/>
      </c>
      <c r="L35" s="9"/>
      <c r="M35" s="38">
        <f t="shared" si="4"/>
        <v>0</v>
      </c>
      <c r="N35" s="24" t="str">
        <f t="shared" si="5"/>
        <v/>
      </c>
      <c r="O35" s="9"/>
      <c r="P35" s="38">
        <f t="shared" si="6"/>
        <v>0</v>
      </c>
      <c r="Q35" s="24" t="str">
        <f t="shared" si="7"/>
        <v/>
      </c>
      <c r="R35" s="9"/>
      <c r="S35" s="38">
        <f t="shared" si="8"/>
        <v>0</v>
      </c>
      <c r="T35" s="24" t="str">
        <f t="shared" si="9"/>
        <v/>
      </c>
      <c r="U35" s="9"/>
      <c r="V35" s="38">
        <f t="shared" si="10"/>
        <v>0</v>
      </c>
      <c r="W35" s="24" t="str">
        <f t="shared" si="11"/>
        <v/>
      </c>
      <c r="X35" s="8"/>
    </row>
    <row r="36" spans="1:24" x14ac:dyDescent="0.25">
      <c r="A36" s="19" t="s">
        <v>41</v>
      </c>
      <c r="B36" s="71"/>
      <c r="C36" s="72"/>
      <c r="D36" s="12"/>
      <c r="E36" s="17"/>
      <c r="F36" s="9"/>
      <c r="G36" s="38">
        <f t="shared" si="0"/>
        <v>0</v>
      </c>
      <c r="H36" s="24" t="str">
        <f t="shared" si="1"/>
        <v/>
      </c>
      <c r="I36" s="9"/>
      <c r="J36" s="38">
        <f t="shared" si="2"/>
        <v>0</v>
      </c>
      <c r="K36" s="24" t="str">
        <f t="shared" si="3"/>
        <v/>
      </c>
      <c r="L36" s="9"/>
      <c r="M36" s="38">
        <f t="shared" si="4"/>
        <v>0</v>
      </c>
      <c r="N36" s="24" t="str">
        <f t="shared" si="5"/>
        <v/>
      </c>
      <c r="O36" s="9"/>
      <c r="P36" s="38">
        <f t="shared" si="6"/>
        <v>0</v>
      </c>
      <c r="Q36" s="24" t="str">
        <f t="shared" si="7"/>
        <v/>
      </c>
      <c r="R36" s="9"/>
      <c r="S36" s="38">
        <f t="shared" si="8"/>
        <v>0</v>
      </c>
      <c r="T36" s="24" t="str">
        <f t="shared" si="9"/>
        <v/>
      </c>
      <c r="U36" s="9"/>
      <c r="V36" s="38">
        <f t="shared" si="10"/>
        <v>0</v>
      </c>
      <c r="W36" s="24" t="str">
        <f t="shared" si="11"/>
        <v/>
      </c>
      <c r="X36" s="8"/>
    </row>
    <row r="37" spans="1:24" x14ac:dyDescent="0.25">
      <c r="A37" s="19" t="s">
        <v>42</v>
      </c>
      <c r="B37" s="71"/>
      <c r="C37" s="72"/>
      <c r="D37" s="12"/>
      <c r="E37" s="17"/>
      <c r="F37" s="9"/>
      <c r="G37" s="38">
        <f t="shared" si="0"/>
        <v>0</v>
      </c>
      <c r="H37" s="24" t="str">
        <f t="shared" si="1"/>
        <v/>
      </c>
      <c r="I37" s="9"/>
      <c r="J37" s="38">
        <f t="shared" si="2"/>
        <v>0</v>
      </c>
      <c r="K37" s="24" t="str">
        <f t="shared" si="3"/>
        <v/>
      </c>
      <c r="L37" s="9"/>
      <c r="M37" s="38">
        <f t="shared" si="4"/>
        <v>0</v>
      </c>
      <c r="N37" s="24" t="str">
        <f t="shared" si="5"/>
        <v/>
      </c>
      <c r="O37" s="9"/>
      <c r="P37" s="38">
        <f t="shared" si="6"/>
        <v>0</v>
      </c>
      <c r="Q37" s="24" t="str">
        <f t="shared" si="7"/>
        <v/>
      </c>
      <c r="R37" s="9"/>
      <c r="S37" s="38">
        <f t="shared" si="8"/>
        <v>0</v>
      </c>
      <c r="T37" s="24" t="str">
        <f t="shared" si="9"/>
        <v/>
      </c>
      <c r="U37" s="9"/>
      <c r="V37" s="38">
        <f t="shared" si="10"/>
        <v>0</v>
      </c>
      <c r="W37" s="24" t="str">
        <f t="shared" si="11"/>
        <v/>
      </c>
      <c r="X37" s="8"/>
    </row>
    <row r="38" spans="1:24" x14ac:dyDescent="0.25">
      <c r="A38" s="19" t="s">
        <v>43</v>
      </c>
      <c r="B38" s="71"/>
      <c r="C38" s="72"/>
      <c r="D38" s="12"/>
      <c r="E38" s="17"/>
      <c r="F38" s="9"/>
      <c r="G38" s="38">
        <f t="shared" si="0"/>
        <v>0</v>
      </c>
      <c r="H38" s="24" t="str">
        <f t="shared" si="1"/>
        <v/>
      </c>
      <c r="I38" s="9"/>
      <c r="J38" s="38">
        <f t="shared" si="2"/>
        <v>0</v>
      </c>
      <c r="K38" s="24" t="str">
        <f t="shared" si="3"/>
        <v/>
      </c>
      <c r="L38" s="9"/>
      <c r="M38" s="38">
        <f t="shared" si="4"/>
        <v>0</v>
      </c>
      <c r="N38" s="24" t="str">
        <f t="shared" si="5"/>
        <v/>
      </c>
      <c r="O38" s="9"/>
      <c r="P38" s="38">
        <f t="shared" si="6"/>
        <v>0</v>
      </c>
      <c r="Q38" s="24" t="str">
        <f t="shared" si="7"/>
        <v/>
      </c>
      <c r="R38" s="9"/>
      <c r="S38" s="38">
        <f t="shared" si="8"/>
        <v>0</v>
      </c>
      <c r="T38" s="24" t="str">
        <f t="shared" si="9"/>
        <v/>
      </c>
      <c r="U38" s="9"/>
      <c r="V38" s="38">
        <f t="shared" si="10"/>
        <v>0</v>
      </c>
      <c r="W38" s="24" t="str">
        <f t="shared" si="11"/>
        <v/>
      </c>
      <c r="X38" s="8"/>
    </row>
    <row r="39" spans="1:24" x14ac:dyDescent="0.25">
      <c r="A39" s="19" t="s">
        <v>44</v>
      </c>
      <c r="B39" s="71"/>
      <c r="C39" s="72"/>
      <c r="D39" s="12"/>
      <c r="E39" s="17"/>
      <c r="F39" s="9"/>
      <c r="G39" s="38">
        <f t="shared" si="0"/>
        <v>0</v>
      </c>
      <c r="H39" s="24" t="str">
        <f t="shared" si="1"/>
        <v/>
      </c>
      <c r="I39" s="9"/>
      <c r="J39" s="38">
        <f t="shared" si="2"/>
        <v>0</v>
      </c>
      <c r="K39" s="24" t="str">
        <f t="shared" si="3"/>
        <v/>
      </c>
      <c r="L39" s="9"/>
      <c r="M39" s="38">
        <f t="shared" si="4"/>
        <v>0</v>
      </c>
      <c r="N39" s="24" t="str">
        <f t="shared" si="5"/>
        <v/>
      </c>
      <c r="O39" s="9"/>
      <c r="P39" s="38">
        <f t="shared" si="6"/>
        <v>0</v>
      </c>
      <c r="Q39" s="24" t="str">
        <f t="shared" si="7"/>
        <v/>
      </c>
      <c r="R39" s="9"/>
      <c r="S39" s="38">
        <f t="shared" si="8"/>
        <v>0</v>
      </c>
      <c r="T39" s="24" t="str">
        <f t="shared" si="9"/>
        <v/>
      </c>
      <c r="U39" s="9"/>
      <c r="V39" s="38">
        <f t="shared" si="10"/>
        <v>0</v>
      </c>
      <c r="W39" s="24" t="str">
        <f t="shared" si="11"/>
        <v/>
      </c>
      <c r="X39" s="8"/>
    </row>
    <row r="40" spans="1:24" x14ac:dyDescent="0.25">
      <c r="A40" s="19" t="s">
        <v>45</v>
      </c>
      <c r="B40" s="71"/>
      <c r="C40" s="72"/>
      <c r="D40" s="12"/>
      <c r="E40" s="17"/>
      <c r="F40" s="9"/>
      <c r="G40" s="38">
        <f t="shared" si="0"/>
        <v>0</v>
      </c>
      <c r="H40" s="24" t="str">
        <f t="shared" si="1"/>
        <v/>
      </c>
      <c r="I40" s="9"/>
      <c r="J40" s="38">
        <f t="shared" si="2"/>
        <v>0</v>
      </c>
      <c r="K40" s="24" t="str">
        <f t="shared" si="3"/>
        <v/>
      </c>
      <c r="L40" s="9"/>
      <c r="M40" s="38">
        <f t="shared" si="4"/>
        <v>0</v>
      </c>
      <c r="N40" s="24" t="str">
        <f t="shared" si="5"/>
        <v/>
      </c>
      <c r="O40" s="9"/>
      <c r="P40" s="38">
        <f t="shared" si="6"/>
        <v>0</v>
      </c>
      <c r="Q40" s="24" t="str">
        <f t="shared" si="7"/>
        <v/>
      </c>
      <c r="R40" s="9"/>
      <c r="S40" s="38">
        <f t="shared" si="8"/>
        <v>0</v>
      </c>
      <c r="T40" s="24" t="str">
        <f t="shared" si="9"/>
        <v/>
      </c>
      <c r="U40" s="9"/>
      <c r="V40" s="38">
        <f t="shared" si="10"/>
        <v>0</v>
      </c>
      <c r="W40" s="24" t="str">
        <f t="shared" si="11"/>
        <v/>
      </c>
      <c r="X40" s="8"/>
    </row>
    <row r="41" spans="1:24" x14ac:dyDescent="0.25">
      <c r="A41" s="19" t="s">
        <v>46</v>
      </c>
      <c r="B41" s="71"/>
      <c r="C41" s="72"/>
      <c r="D41" s="12"/>
      <c r="E41" s="17"/>
      <c r="F41" s="9"/>
      <c r="G41" s="38">
        <f t="shared" si="0"/>
        <v>0</v>
      </c>
      <c r="H41" s="24" t="str">
        <f t="shared" si="1"/>
        <v/>
      </c>
      <c r="I41" s="9"/>
      <c r="J41" s="38">
        <f t="shared" si="2"/>
        <v>0</v>
      </c>
      <c r="K41" s="24" t="str">
        <f t="shared" si="3"/>
        <v/>
      </c>
      <c r="L41" s="9"/>
      <c r="M41" s="38">
        <f t="shared" si="4"/>
        <v>0</v>
      </c>
      <c r="N41" s="24" t="str">
        <f t="shared" si="5"/>
        <v/>
      </c>
      <c r="O41" s="9"/>
      <c r="P41" s="38">
        <f t="shared" si="6"/>
        <v>0</v>
      </c>
      <c r="Q41" s="24" t="str">
        <f t="shared" si="7"/>
        <v/>
      </c>
      <c r="R41" s="9"/>
      <c r="S41" s="38">
        <f t="shared" si="8"/>
        <v>0</v>
      </c>
      <c r="T41" s="24" t="str">
        <f t="shared" si="9"/>
        <v/>
      </c>
      <c r="U41" s="9"/>
      <c r="V41" s="38">
        <f t="shared" si="10"/>
        <v>0</v>
      </c>
      <c r="W41" s="24" t="str">
        <f t="shared" si="11"/>
        <v/>
      </c>
      <c r="X41" s="8"/>
    </row>
    <row r="42" spans="1:24" ht="16.5" thickBot="1" x14ac:dyDescent="0.3">
      <c r="A42" s="20" t="s">
        <v>47</v>
      </c>
      <c r="B42" s="69"/>
      <c r="C42" s="70"/>
      <c r="D42" s="12"/>
      <c r="E42" s="18"/>
      <c r="F42" s="27"/>
      <c r="G42" s="38">
        <f t="shared" si="0"/>
        <v>0</v>
      </c>
      <c r="H42" s="24" t="str">
        <f t="shared" si="1"/>
        <v/>
      </c>
      <c r="I42" s="27"/>
      <c r="J42" s="38">
        <f t="shared" si="2"/>
        <v>0</v>
      </c>
      <c r="K42" s="24" t="str">
        <f t="shared" si="3"/>
        <v/>
      </c>
      <c r="L42" s="27"/>
      <c r="M42" s="38">
        <f t="shared" si="4"/>
        <v>0</v>
      </c>
      <c r="N42" s="24" t="str">
        <f t="shared" si="5"/>
        <v/>
      </c>
      <c r="O42" s="27"/>
      <c r="P42" s="38">
        <f t="shared" si="6"/>
        <v>0</v>
      </c>
      <c r="Q42" s="24" t="str">
        <f t="shared" si="7"/>
        <v/>
      </c>
      <c r="R42" s="27"/>
      <c r="S42" s="38">
        <f t="shared" si="8"/>
        <v>0</v>
      </c>
      <c r="T42" s="24" t="str">
        <f t="shared" si="9"/>
        <v/>
      </c>
      <c r="U42" s="27"/>
      <c r="V42" s="42"/>
      <c r="W42" s="24" t="str">
        <f t="shared" si="11"/>
        <v/>
      </c>
      <c r="X42" s="8"/>
    </row>
    <row r="43" spans="1:24" ht="16.5" thickBot="1" x14ac:dyDescent="0.3">
      <c r="A43" s="21"/>
      <c r="B43" s="58" t="s">
        <v>48</v>
      </c>
      <c r="C43" s="59"/>
      <c r="D43" s="59"/>
      <c r="E43" s="60"/>
      <c r="F43" s="61" t="e">
        <f>AVERAGE(F13:F42)</f>
        <v>#DIV/0!</v>
      </c>
      <c r="G43" s="61"/>
      <c r="H43" s="62"/>
      <c r="I43" s="61" t="e">
        <f>AVERAGE(I13:I42)</f>
        <v>#DIV/0!</v>
      </c>
      <c r="J43" s="61"/>
      <c r="K43" s="62"/>
      <c r="L43" s="61" t="e">
        <f>AVERAGE(L13:L42)</f>
        <v>#DIV/0!</v>
      </c>
      <c r="M43" s="61"/>
      <c r="N43" s="62"/>
      <c r="O43" s="61" t="e">
        <f>AVERAGE(O13:O42)</f>
        <v>#DIV/0!</v>
      </c>
      <c r="P43" s="61"/>
      <c r="Q43" s="62"/>
      <c r="R43" s="61" t="e">
        <f>AVERAGE(R13:R42)</f>
        <v>#DIV/0!</v>
      </c>
      <c r="S43" s="61"/>
      <c r="T43" s="62"/>
      <c r="U43" s="61" t="e">
        <f>AVERAGE(U13:U42)</f>
        <v>#DIV/0!</v>
      </c>
      <c r="V43" s="61"/>
      <c r="W43" s="62"/>
      <c r="X43" s="8"/>
    </row>
    <row r="44" spans="1:24" x14ac:dyDescent="0.25">
      <c r="A44" s="33"/>
      <c r="B44" s="63" t="s">
        <v>56</v>
      </c>
      <c r="C44" s="64"/>
      <c r="D44" s="64"/>
      <c r="E44" s="65"/>
      <c r="F44" s="66">
        <f>MAX(F13:F42)</f>
        <v>0</v>
      </c>
      <c r="G44" s="67"/>
      <c r="H44" s="68"/>
      <c r="I44" s="66">
        <f>MAX(I13:I42)</f>
        <v>0</v>
      </c>
      <c r="J44" s="67"/>
      <c r="K44" s="68"/>
      <c r="L44" s="66">
        <f>MAX(L13:L42)</f>
        <v>0</v>
      </c>
      <c r="M44" s="67"/>
      <c r="N44" s="68"/>
      <c r="O44" s="66">
        <f>MAX(O13:O42)</f>
        <v>0</v>
      </c>
      <c r="P44" s="67"/>
      <c r="Q44" s="68"/>
      <c r="R44" s="66">
        <f>MAX(R13:R42)</f>
        <v>0</v>
      </c>
      <c r="S44" s="67"/>
      <c r="T44" s="68"/>
      <c r="U44" s="66">
        <f>MAX(U13:U42)</f>
        <v>0</v>
      </c>
      <c r="V44" s="67"/>
      <c r="W44" s="68"/>
      <c r="X44" s="8"/>
    </row>
    <row r="45" spans="1:24" ht="16.5" thickBot="1" x14ac:dyDescent="0.3">
      <c r="A45" s="34"/>
      <c r="B45" s="52" t="s">
        <v>57</v>
      </c>
      <c r="C45" s="53"/>
      <c r="D45" s="53"/>
      <c r="E45" s="54"/>
      <c r="F45" s="43">
        <f>MIN(F13:F42)</f>
        <v>0</v>
      </c>
      <c r="G45" s="44"/>
      <c r="H45" s="45"/>
      <c r="I45" s="43">
        <f>MIN(I13:I42)</f>
        <v>0</v>
      </c>
      <c r="J45" s="44"/>
      <c r="K45" s="45"/>
      <c r="L45" s="43">
        <f>MIN(L13:L42)</f>
        <v>0</v>
      </c>
      <c r="M45" s="44"/>
      <c r="N45" s="45"/>
      <c r="O45" s="43">
        <f>MIN(O13:O42)</f>
        <v>0</v>
      </c>
      <c r="P45" s="44"/>
      <c r="Q45" s="45"/>
      <c r="R45" s="43">
        <f>MIN(R13:R42)</f>
        <v>0</v>
      </c>
      <c r="S45" s="44"/>
      <c r="T45" s="45"/>
      <c r="U45" s="43">
        <f>MIN(U13:U42)</f>
        <v>0</v>
      </c>
      <c r="V45" s="44"/>
      <c r="W45" s="45"/>
      <c r="X45" s="8"/>
    </row>
    <row r="46" spans="1:24" x14ac:dyDescent="0.25">
      <c r="A46" s="22"/>
      <c r="B46" s="55" t="s">
        <v>52</v>
      </c>
      <c r="C46" s="56"/>
      <c r="D46" s="56"/>
      <c r="E46" s="57"/>
      <c r="F46" s="28" t="s">
        <v>50</v>
      </c>
      <c r="G46" s="39"/>
      <c r="H46" s="14">
        <f>COUNTIF(H13:H42,"SP")</f>
        <v>0</v>
      </c>
      <c r="I46" s="28" t="s">
        <v>50</v>
      </c>
      <c r="J46" s="39"/>
      <c r="K46" s="14">
        <f>COUNTIF(K13:K42,"SP")</f>
        <v>0</v>
      </c>
      <c r="L46" s="28" t="s">
        <v>50</v>
      </c>
      <c r="M46" s="39"/>
      <c r="N46" s="14">
        <f>COUNTIF(N13:N42,"SP")</f>
        <v>0</v>
      </c>
      <c r="O46" s="28" t="s">
        <v>50</v>
      </c>
      <c r="P46" s="39"/>
      <c r="Q46" s="14">
        <f>COUNTIF(Q13:Q42,"SP")</f>
        <v>0</v>
      </c>
      <c r="R46" s="28" t="s">
        <v>50</v>
      </c>
      <c r="S46" s="39"/>
      <c r="T46" s="14">
        <f>COUNTIF(T13:T42,"SP")</f>
        <v>0</v>
      </c>
      <c r="U46" s="28" t="s">
        <v>50</v>
      </c>
      <c r="V46" s="39"/>
      <c r="W46" s="14">
        <f>COUNTIF(W13:W42,"SP")</f>
        <v>0</v>
      </c>
    </row>
    <row r="47" spans="1:24" x14ac:dyDescent="0.25">
      <c r="A47" s="19"/>
      <c r="B47" s="46" t="s">
        <v>53</v>
      </c>
      <c r="C47" s="47"/>
      <c r="D47" s="47"/>
      <c r="E47" s="48"/>
      <c r="F47" s="29" t="s">
        <v>49</v>
      </c>
      <c r="G47" s="40"/>
      <c r="H47" s="15">
        <f>COUNTIF(H13:H42,"RT")</f>
        <v>0</v>
      </c>
      <c r="I47" s="29" t="s">
        <v>49</v>
      </c>
      <c r="J47" s="40"/>
      <c r="K47" s="15">
        <f>COUNTIF(K13:K42,"RT")</f>
        <v>0</v>
      </c>
      <c r="L47" s="29" t="s">
        <v>49</v>
      </c>
      <c r="M47" s="40"/>
      <c r="N47" s="15">
        <f>COUNTIF(N13:N42,"RT")</f>
        <v>0</v>
      </c>
      <c r="O47" s="29" t="s">
        <v>49</v>
      </c>
      <c r="P47" s="40"/>
      <c r="Q47" s="15">
        <f>COUNTIF(Q13:Q42,"RT")</f>
        <v>0</v>
      </c>
      <c r="R47" s="29" t="s">
        <v>49</v>
      </c>
      <c r="S47" s="40"/>
      <c r="T47" s="15">
        <f>COUNTIF(T13:T42,"RT")</f>
        <v>0</v>
      </c>
      <c r="U47" s="29" t="s">
        <v>49</v>
      </c>
      <c r="V47" s="40"/>
      <c r="W47" s="15">
        <f>COUNTIF(W13:W42,"RT")</f>
        <v>0</v>
      </c>
    </row>
    <row r="48" spans="1:24" ht="16.5" thickBot="1" x14ac:dyDescent="0.3">
      <c r="A48" s="20"/>
      <c r="B48" s="49" t="s">
        <v>67</v>
      </c>
      <c r="C48" s="50"/>
      <c r="D48" s="50"/>
      <c r="E48" s="51"/>
      <c r="F48" s="30" t="s">
        <v>51</v>
      </c>
      <c r="G48" s="41"/>
      <c r="H48" s="16">
        <f>COUNTIF(H13:H42,"RS")</f>
        <v>0</v>
      </c>
      <c r="I48" s="30" t="s">
        <v>51</v>
      </c>
      <c r="J48" s="41"/>
      <c r="K48" s="16">
        <f>COUNTIF(K13:K42,"RS")</f>
        <v>0</v>
      </c>
      <c r="L48" s="30" t="s">
        <v>51</v>
      </c>
      <c r="M48" s="41"/>
      <c r="N48" s="16">
        <f>COUNTIF(N13:N42,"RS")</f>
        <v>0</v>
      </c>
      <c r="O48" s="30" t="s">
        <v>51</v>
      </c>
      <c r="P48" s="41"/>
      <c r="Q48" s="16">
        <f>COUNTIF(Q13:Q42,"RS")</f>
        <v>0</v>
      </c>
      <c r="R48" s="30" t="s">
        <v>51</v>
      </c>
      <c r="S48" s="41"/>
      <c r="T48" s="16">
        <f>COUNTIF(T13:T42,"RS")</f>
        <v>0</v>
      </c>
      <c r="U48" s="30" t="s">
        <v>51</v>
      </c>
      <c r="V48" s="41"/>
      <c r="W48" s="16">
        <f>COUNTIF(W13:W42,"RS")</f>
        <v>0</v>
      </c>
    </row>
  </sheetData>
  <mergeCells count="76">
    <mergeCell ref="A9:A12"/>
    <mergeCell ref="B9:C12"/>
    <mergeCell ref="D9:D12"/>
    <mergeCell ref="E9:E12"/>
    <mergeCell ref="A2:W2"/>
    <mergeCell ref="A4:W4"/>
    <mergeCell ref="T5:W5"/>
    <mergeCell ref="T6:W6"/>
    <mergeCell ref="T7:W7"/>
    <mergeCell ref="F9:W9"/>
    <mergeCell ref="F10:H10"/>
    <mergeCell ref="F11:H11"/>
    <mergeCell ref="B18:C18"/>
    <mergeCell ref="L10:N10"/>
    <mergeCell ref="O10:Q10"/>
    <mergeCell ref="R10:T10"/>
    <mergeCell ref="U10:W10"/>
    <mergeCell ref="L11:N11"/>
    <mergeCell ref="O11:Q11"/>
    <mergeCell ref="R11:T11"/>
    <mergeCell ref="U11:W11"/>
    <mergeCell ref="B13:C13"/>
    <mergeCell ref="B14:C14"/>
    <mergeCell ref="B15:C15"/>
    <mergeCell ref="B16:C16"/>
    <mergeCell ref="B17:C17"/>
    <mergeCell ref="I10:K10"/>
    <mergeCell ref="I11:K1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4:E44"/>
    <mergeCell ref="L44:N44"/>
    <mergeCell ref="O44:Q44"/>
    <mergeCell ref="R44:T44"/>
    <mergeCell ref="U44:W44"/>
    <mergeCell ref="F44:H44"/>
    <mergeCell ref="I44:K44"/>
    <mergeCell ref="B43:E43"/>
    <mergeCell ref="L43:N43"/>
    <mergeCell ref="O43:Q43"/>
    <mergeCell ref="R43:T43"/>
    <mergeCell ref="U43:W43"/>
    <mergeCell ref="F43:H43"/>
    <mergeCell ref="I43:K43"/>
    <mergeCell ref="R45:T45"/>
    <mergeCell ref="U45:W45"/>
    <mergeCell ref="B47:E47"/>
    <mergeCell ref="B48:E48"/>
    <mergeCell ref="B45:E45"/>
    <mergeCell ref="L45:N45"/>
    <mergeCell ref="O45:Q45"/>
    <mergeCell ref="B46:E46"/>
    <mergeCell ref="F45:H45"/>
    <mergeCell ref="I45:K45"/>
  </mergeCells>
  <conditionalFormatting sqref="Q13:Q42">
    <cfRule type="containsText" dxfId="71" priority="70" operator="containsText" text="RS">
      <formula>NOT(ISERROR(SEARCH("RS",Q13)))</formula>
    </cfRule>
    <cfRule type="containsText" dxfId="70" priority="71" operator="containsText" text="RT">
      <formula>NOT(ISERROR(SEARCH("RT",Q13)))</formula>
    </cfRule>
    <cfRule type="containsText" dxfId="69" priority="72" operator="containsText" text="SP">
      <formula>NOT(ISERROR(SEARCH("SP",Q13)))</formula>
    </cfRule>
  </conditionalFormatting>
  <conditionalFormatting sqref="N13:N42">
    <cfRule type="containsText" dxfId="68" priority="67" operator="containsText" text="RS">
      <formula>NOT(ISERROR(SEARCH("RS",N13)))</formula>
    </cfRule>
    <cfRule type="containsText" dxfId="67" priority="68" operator="containsText" text="RT">
      <formula>NOT(ISERROR(SEARCH("RT",N13)))</formula>
    </cfRule>
    <cfRule type="containsText" dxfId="66" priority="69" operator="containsText" text="SP">
      <formula>NOT(ISERROR(SEARCH("SP",N13)))</formula>
    </cfRule>
  </conditionalFormatting>
  <conditionalFormatting sqref="T13:T42">
    <cfRule type="containsText" dxfId="65" priority="64" operator="containsText" text="RS">
      <formula>NOT(ISERROR(SEARCH("RS",T13)))</formula>
    </cfRule>
    <cfRule type="containsText" dxfId="64" priority="65" operator="containsText" text="RT">
      <formula>NOT(ISERROR(SEARCH("RT",T13)))</formula>
    </cfRule>
    <cfRule type="containsText" dxfId="63" priority="66" operator="containsText" text="SP">
      <formula>NOT(ISERROR(SEARCH("SP",T13)))</formula>
    </cfRule>
  </conditionalFormatting>
  <conditionalFormatting sqref="W13:W42">
    <cfRule type="containsText" dxfId="62" priority="61" operator="containsText" text="RS">
      <formula>NOT(ISERROR(SEARCH("RS",W13)))</formula>
    </cfRule>
    <cfRule type="containsText" dxfId="61" priority="62" operator="containsText" text="RT">
      <formula>NOT(ISERROR(SEARCH("RT",W13)))</formula>
    </cfRule>
    <cfRule type="containsText" dxfId="60" priority="63" operator="containsText" text="SP">
      <formula>NOT(ISERROR(SEARCH("SP",W13)))</formula>
    </cfRule>
  </conditionalFormatting>
  <conditionalFormatting sqref="N46">
    <cfRule type="containsText" dxfId="59" priority="58" operator="containsText" text="RS">
      <formula>NOT(ISERROR(SEARCH("RS",N46)))</formula>
    </cfRule>
    <cfRule type="containsText" dxfId="58" priority="59" operator="containsText" text="RT">
      <formula>NOT(ISERROR(SEARCH("RT",N46)))</formula>
    </cfRule>
    <cfRule type="containsText" dxfId="57" priority="60" operator="containsText" text="SP">
      <formula>NOT(ISERROR(SEARCH("SP",N46)))</formula>
    </cfRule>
  </conditionalFormatting>
  <conditionalFormatting sqref="N47">
    <cfRule type="containsText" dxfId="56" priority="55" operator="containsText" text="RS">
      <formula>NOT(ISERROR(SEARCH("RS",N47)))</formula>
    </cfRule>
    <cfRule type="containsText" dxfId="55" priority="56" operator="containsText" text="RT">
      <formula>NOT(ISERROR(SEARCH("RT",N47)))</formula>
    </cfRule>
    <cfRule type="containsText" dxfId="54" priority="57" operator="containsText" text="SP">
      <formula>NOT(ISERROR(SEARCH("SP",N47)))</formula>
    </cfRule>
  </conditionalFormatting>
  <conditionalFormatting sqref="Q46">
    <cfRule type="containsText" dxfId="53" priority="31" operator="containsText" text="RS">
      <formula>NOT(ISERROR(SEARCH("RS",Q46)))</formula>
    </cfRule>
    <cfRule type="containsText" dxfId="52" priority="32" operator="containsText" text="RT">
      <formula>NOT(ISERROR(SEARCH("RT",Q46)))</formula>
    </cfRule>
    <cfRule type="containsText" dxfId="51" priority="33" operator="containsText" text="SP">
      <formula>NOT(ISERROR(SEARCH("SP",Q46)))</formula>
    </cfRule>
  </conditionalFormatting>
  <conditionalFormatting sqref="N48">
    <cfRule type="containsText" dxfId="50" priority="52" operator="containsText" text="RS">
      <formula>NOT(ISERROR(SEARCH("RS",N48)))</formula>
    </cfRule>
    <cfRule type="containsText" dxfId="49" priority="53" operator="containsText" text="RT">
      <formula>NOT(ISERROR(SEARCH("RT",N48)))</formula>
    </cfRule>
    <cfRule type="containsText" dxfId="48" priority="54" operator="containsText" text="SP">
      <formula>NOT(ISERROR(SEARCH("SP",N48)))</formula>
    </cfRule>
  </conditionalFormatting>
  <conditionalFormatting sqref="Q48">
    <cfRule type="containsText" dxfId="47" priority="49" operator="containsText" text="RS">
      <formula>NOT(ISERROR(SEARCH("RS",Q48)))</formula>
    </cfRule>
    <cfRule type="containsText" dxfId="46" priority="50" operator="containsText" text="RT">
      <formula>NOT(ISERROR(SEARCH("RT",Q48)))</formula>
    </cfRule>
    <cfRule type="containsText" dxfId="45" priority="51" operator="containsText" text="SP">
      <formula>NOT(ISERROR(SEARCH("SP",Q48)))</formula>
    </cfRule>
  </conditionalFormatting>
  <conditionalFormatting sqref="T48">
    <cfRule type="containsText" dxfId="44" priority="46" operator="containsText" text="RS">
      <formula>NOT(ISERROR(SEARCH("RS",T48)))</formula>
    </cfRule>
    <cfRule type="containsText" dxfId="43" priority="47" operator="containsText" text="RT">
      <formula>NOT(ISERROR(SEARCH("RT",T48)))</formula>
    </cfRule>
    <cfRule type="containsText" dxfId="42" priority="48" operator="containsText" text="SP">
      <formula>NOT(ISERROR(SEARCH("SP",T48)))</formula>
    </cfRule>
  </conditionalFormatting>
  <conditionalFormatting sqref="W48">
    <cfRule type="containsText" dxfId="41" priority="43" operator="containsText" text="RS">
      <formula>NOT(ISERROR(SEARCH("RS",W48)))</formula>
    </cfRule>
    <cfRule type="containsText" dxfId="40" priority="44" operator="containsText" text="RT">
      <formula>NOT(ISERROR(SEARCH("RT",W48)))</formula>
    </cfRule>
    <cfRule type="containsText" dxfId="39" priority="45" operator="containsText" text="SP">
      <formula>NOT(ISERROR(SEARCH("SP",W48)))</formula>
    </cfRule>
  </conditionalFormatting>
  <conditionalFormatting sqref="Q47">
    <cfRule type="containsText" dxfId="38" priority="40" operator="containsText" text="RS">
      <formula>NOT(ISERROR(SEARCH("RS",Q47)))</formula>
    </cfRule>
    <cfRule type="containsText" dxfId="37" priority="41" operator="containsText" text="RT">
      <formula>NOT(ISERROR(SEARCH("RT",Q47)))</formula>
    </cfRule>
    <cfRule type="containsText" dxfId="36" priority="42" operator="containsText" text="SP">
      <formula>NOT(ISERROR(SEARCH("SP",Q47)))</formula>
    </cfRule>
  </conditionalFormatting>
  <conditionalFormatting sqref="T47">
    <cfRule type="containsText" dxfId="35" priority="37" operator="containsText" text="RS">
      <formula>NOT(ISERROR(SEARCH("RS",T47)))</formula>
    </cfRule>
    <cfRule type="containsText" dxfId="34" priority="38" operator="containsText" text="RT">
      <formula>NOT(ISERROR(SEARCH("RT",T47)))</formula>
    </cfRule>
    <cfRule type="containsText" dxfId="33" priority="39" operator="containsText" text="SP">
      <formula>NOT(ISERROR(SEARCH("SP",T47)))</formula>
    </cfRule>
  </conditionalFormatting>
  <conditionalFormatting sqref="W47">
    <cfRule type="containsText" dxfId="32" priority="34" operator="containsText" text="RS">
      <formula>NOT(ISERROR(SEARCH("RS",W47)))</formula>
    </cfRule>
    <cfRule type="containsText" dxfId="31" priority="35" operator="containsText" text="RT">
      <formula>NOT(ISERROR(SEARCH("RT",W47)))</formula>
    </cfRule>
    <cfRule type="containsText" dxfId="30" priority="36" operator="containsText" text="SP">
      <formula>NOT(ISERROR(SEARCH("SP",W47)))</formula>
    </cfRule>
  </conditionalFormatting>
  <conditionalFormatting sqref="T46">
    <cfRule type="containsText" dxfId="29" priority="28" operator="containsText" text="RS">
      <formula>NOT(ISERROR(SEARCH("RS",T46)))</formula>
    </cfRule>
    <cfRule type="containsText" dxfId="28" priority="29" operator="containsText" text="RT">
      <formula>NOT(ISERROR(SEARCH("RT",T46)))</formula>
    </cfRule>
    <cfRule type="containsText" dxfId="27" priority="30" operator="containsText" text="SP">
      <formula>NOT(ISERROR(SEARCH("SP",T46)))</formula>
    </cfRule>
  </conditionalFormatting>
  <conditionalFormatting sqref="W46">
    <cfRule type="containsText" dxfId="26" priority="25" operator="containsText" text="RS">
      <formula>NOT(ISERROR(SEARCH("RS",W46)))</formula>
    </cfRule>
    <cfRule type="containsText" dxfId="25" priority="26" operator="containsText" text="RT">
      <formula>NOT(ISERROR(SEARCH("RT",W46)))</formula>
    </cfRule>
    <cfRule type="containsText" dxfId="24" priority="27" operator="containsText" text="SP">
      <formula>NOT(ISERROR(SEARCH("SP",W46)))</formula>
    </cfRule>
  </conditionalFormatting>
  <conditionalFormatting sqref="K13:K42">
    <cfRule type="containsText" dxfId="23" priority="22" operator="containsText" text="RS">
      <formula>NOT(ISERROR(SEARCH("RS",K13)))</formula>
    </cfRule>
    <cfRule type="containsText" dxfId="22" priority="23" operator="containsText" text="RT">
      <formula>NOT(ISERROR(SEARCH("RT",K13)))</formula>
    </cfRule>
    <cfRule type="containsText" dxfId="21" priority="24" operator="containsText" text="SP">
      <formula>NOT(ISERROR(SEARCH("SP",K13)))</formula>
    </cfRule>
  </conditionalFormatting>
  <conditionalFormatting sqref="K46">
    <cfRule type="containsText" dxfId="20" priority="19" operator="containsText" text="RS">
      <formula>NOT(ISERROR(SEARCH("RS",K46)))</formula>
    </cfRule>
    <cfRule type="containsText" dxfId="19" priority="20" operator="containsText" text="RT">
      <formula>NOT(ISERROR(SEARCH("RT",K46)))</formula>
    </cfRule>
    <cfRule type="containsText" dxfId="18" priority="21" operator="containsText" text="SP">
      <formula>NOT(ISERROR(SEARCH("SP",K46)))</formula>
    </cfRule>
  </conditionalFormatting>
  <conditionalFormatting sqref="K47">
    <cfRule type="containsText" dxfId="17" priority="16" operator="containsText" text="RS">
      <formula>NOT(ISERROR(SEARCH("RS",K47)))</formula>
    </cfRule>
    <cfRule type="containsText" dxfId="16" priority="17" operator="containsText" text="RT">
      <formula>NOT(ISERROR(SEARCH("RT",K47)))</formula>
    </cfRule>
    <cfRule type="containsText" dxfId="15" priority="18" operator="containsText" text="SP">
      <formula>NOT(ISERROR(SEARCH("SP",K47)))</formula>
    </cfRule>
  </conditionalFormatting>
  <conditionalFormatting sqref="K48">
    <cfRule type="containsText" dxfId="14" priority="13" operator="containsText" text="RS">
      <formula>NOT(ISERROR(SEARCH("RS",K48)))</formula>
    </cfRule>
    <cfRule type="containsText" dxfId="13" priority="14" operator="containsText" text="RT">
      <formula>NOT(ISERROR(SEARCH("RT",K48)))</formula>
    </cfRule>
    <cfRule type="containsText" dxfId="12" priority="15" operator="containsText" text="SP">
      <formula>NOT(ISERROR(SEARCH("SP",K48)))</formula>
    </cfRule>
  </conditionalFormatting>
  <conditionalFormatting sqref="H13:H42">
    <cfRule type="containsText" dxfId="11" priority="10" operator="containsText" text="RS">
      <formula>NOT(ISERROR(SEARCH("RS",H13)))</formula>
    </cfRule>
    <cfRule type="containsText" dxfId="10" priority="11" operator="containsText" text="RT">
      <formula>NOT(ISERROR(SEARCH("RT",H13)))</formula>
    </cfRule>
    <cfRule type="containsText" dxfId="9" priority="12" operator="containsText" text="SP">
      <formula>NOT(ISERROR(SEARCH("SP",H13)))</formula>
    </cfRule>
  </conditionalFormatting>
  <conditionalFormatting sqref="H46">
    <cfRule type="containsText" dxfId="8" priority="7" operator="containsText" text="RS">
      <formula>NOT(ISERROR(SEARCH("RS",H46)))</formula>
    </cfRule>
    <cfRule type="containsText" dxfId="7" priority="8" operator="containsText" text="RT">
      <formula>NOT(ISERROR(SEARCH("RT",H46)))</formula>
    </cfRule>
    <cfRule type="containsText" dxfId="6" priority="9" operator="containsText" text="SP">
      <formula>NOT(ISERROR(SEARCH("SP",H46)))</formula>
    </cfRule>
  </conditionalFormatting>
  <conditionalFormatting sqref="H47">
    <cfRule type="containsText" dxfId="5" priority="4" operator="containsText" text="RS">
      <formula>NOT(ISERROR(SEARCH("RS",H47)))</formula>
    </cfRule>
    <cfRule type="containsText" dxfId="4" priority="5" operator="containsText" text="RT">
      <formula>NOT(ISERROR(SEARCH("RT",H47)))</formula>
    </cfRule>
    <cfRule type="containsText" dxfId="3" priority="6" operator="containsText" text="SP">
      <formula>NOT(ISERROR(SEARCH("SP",H47)))</formula>
    </cfRule>
  </conditionalFormatting>
  <conditionalFormatting sqref="H48">
    <cfRule type="containsText" dxfId="2" priority="1" operator="containsText" text="RS">
      <formula>NOT(ISERROR(SEARCH("RS",H48)))</formula>
    </cfRule>
    <cfRule type="containsText" dxfId="1" priority="2" operator="containsText" text="RT">
      <formula>NOT(ISERROR(SEARCH("RT",H48)))</formula>
    </cfRule>
    <cfRule type="containsText" dxfId="0" priority="3" operator="containsText" text="SP">
      <formula>NOT(ISERROR(SEARCH("SP",H48)))</formula>
    </cfRule>
  </conditionalFormatting>
  <dataValidations count="2">
    <dataValidation type="list" allowBlank="1" showInputMessage="1" showErrorMessage="1" error="Amžius turi būti nurodytas nuo 11 iki 18 metų." sqref="D13:D42" xr:uid="{EA888B06-E606-47AF-A0EA-C1D4CF1DCBE8}">
      <formula1>"11,12,13,14,15,16,17,18"</formula1>
    </dataValidation>
    <dataValidation type="list" allowBlank="1" showInputMessage="1" showErrorMessage="1" error="M didžiąja raide žymimos mergaitės, B didžiąja raide žymimi berniukai." sqref="E13:E42" xr:uid="{99A53C7D-2DE5-4109-923C-966B6766BB26}">
      <formula1>"M,B"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D0152C3AB3AF54FBA0421BE17DADF98" ma:contentTypeVersion="13" ma:contentTypeDescription="Kurkite naują dokumentą." ma:contentTypeScope="" ma:versionID="9876cbd9e1ec40fc84f2ce0c1d20906c">
  <xsd:schema xmlns:xsd="http://www.w3.org/2001/XMLSchema" xmlns:xs="http://www.w3.org/2001/XMLSchema" xmlns:p="http://schemas.microsoft.com/office/2006/metadata/properties" xmlns:ns3="71092820-93c3-4bf3-9d3c-8655ec2c1dc9" xmlns:ns4="08d5c9ce-26cd-49cd-a291-c74d7d3e2ffc" targetNamespace="http://schemas.microsoft.com/office/2006/metadata/properties" ma:root="true" ma:fieldsID="70453492fc8cceb14aeeb32250fd0297" ns3:_="" ns4:_="">
    <xsd:import namespace="71092820-93c3-4bf3-9d3c-8655ec2c1dc9"/>
    <xsd:import namespace="08d5c9ce-26cd-49cd-a291-c74d7d3e2f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92820-93c3-4bf3-9d3c-8655ec2c1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5c9ce-26cd-49cd-a291-c74d7d3e2f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AF406-10F5-4415-9D45-020870B2DF9B}">
  <ds:schemaRefs>
    <ds:schemaRef ds:uri="http://purl.org/dc/elements/1.1/"/>
    <ds:schemaRef ds:uri="http://schemas.microsoft.com/office/2006/metadata/properties"/>
    <ds:schemaRef ds:uri="08d5c9ce-26cd-49cd-a291-c74d7d3e2f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1092820-93c3-4bf3-9d3c-8655ec2c1dc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BDB952-1C96-4EC0-A68E-B59A6DA84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92820-93c3-4bf3-9d3c-8655ec2c1dc9"/>
    <ds:schemaRef ds:uri="08d5c9ce-26cd-49cd-a291-c74d7d3e2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32C6A7-AC9A-4567-B767-7F017DEF37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Pagrindinis-mokytojui-Klasės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Gerulskienė</dc:creator>
  <cp:lastModifiedBy>Inga Gerulskienė</cp:lastModifiedBy>
  <cp:lastPrinted>2019-11-15T22:35:44Z</cp:lastPrinted>
  <dcterms:created xsi:type="dcterms:W3CDTF">2019-10-14T14:32:28Z</dcterms:created>
  <dcterms:modified xsi:type="dcterms:W3CDTF">2020-03-10T09:41:20Z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0x010100CD0152C3AB3AF54FBA0421BE17DADF98</vt:lpwstr>
  </property>
</Properties>
</file>